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<sst xmlns="http://schemas.openxmlformats.org/spreadsheetml/2006/main" count="225" uniqueCount="59">
  <si>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</si>
  <si>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</si>
  <si>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</si>
  <si>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</si>
  <si>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</si>
  <si>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</si>
  <si>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</si>
  <si>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</si>
  <si>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</si>
  <si>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</si>
  <si>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</si>
  <si>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</si>
  <si>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</si>
  <si>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</si>
  <si>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</si>
  <si>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</si>
  <si>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</si>
  <si>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</si>
  <si>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</si>
  <si>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</si>
  <si>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</si>
  <si>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</si>
  <si>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</si>
  <si>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</si>
  <si>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</si>
  <si>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</si>
  <si>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</si>
  <si>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</si>
  <si>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</si>
  <si>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</si>
  <si>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</si>
  <si>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</si>
  <si>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</si>
  <si>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</si>
  <si>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</si>
  <si>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</si>
  <si>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</si>
  <si>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</si>
  <si>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</si>
  <si>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</si>
  <si>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</si>
  <si>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</si>
  <si>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</si>
  <si>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</si>
  <si>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</si>
  <si>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Michigan</t>
  </si>
  <si>
    <t>Michigan Schools Reporting Zero Students as Chronically Absent</t>
  </si>
  <si>
    <t>Chronic Absence Levels Across Michigan Schools SY 15-16  Compared to SY 13-14</t>
  </si>
  <si>
    <t>Chronic Absence Levels Across Michigan Schools</t>
  </si>
  <si>
    <t>SY 15-16 Chronic Absence Levels Across 
Michigan Schools</t>
  </si>
  <si>
    <t xml:space="preserve">SY 15-16 Chronic Absence Levels Across Michigan Schools by Grades Served </t>
  </si>
  <si>
    <t xml:space="preserve"> SY 15-16 Chronic Absence Levels Across Michigan Schools by School Type</t>
  </si>
  <si>
    <t>SY 15-16 Chronic Absence Levels Across Michigan Schools by Concentration of Poverty</t>
  </si>
  <si>
    <t>SY 15-16 Chronic Absence Levels Across Michigan Schools by Locale</t>
  </si>
  <si>
    <t xml:space="preserve">SY 13-14 Chronic Absence Levels Across Michigan Schools by Locale </t>
  </si>
  <si>
    <t>SY 13-14 Chronic Absence Levels Across Michigan Schools by Concentration of Poverty</t>
  </si>
  <si>
    <t xml:space="preserve">SY 13-14 Chronic Absence Levels Across Michigan Schools by School Type </t>
  </si>
  <si>
    <t xml:space="preserve">SY 13-14 Chronic Absence Levels across Michigan Schools by Grades Served </t>
  </si>
  <si>
    <t>SY 13-14 Chronic Absence Levels Across 
Michigan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</si>
</sst>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Michigan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675</c:v>
                </c:pt>
                <c:pt idx="1">
                  <c:v>418</c:v>
                </c:pt>
                <c:pt idx="2">
                  <c:v>1020</c:v>
                </c:pt>
                <c:pt idx="3">
                  <c:v>634</c:v>
                </c:pt>
                <c:pt idx="4">
                  <c:v>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822</c:v>
                </c:pt>
                <c:pt idx="1">
                  <c:v>453</c:v>
                </c:pt>
                <c:pt idx="2">
                  <c:v>941</c:v>
                </c:pt>
                <c:pt idx="3">
                  <c:v>589</c:v>
                </c:pt>
                <c:pt idx="4">
                  <c:v>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-2118293256"/>
        <c:axId val="-2111038712"/>
      </c:barChart>
      <c:catAx>
        <c:axId val="-2118293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038712"/>
        <c:crosses val="autoZero"/>
        <c:auto val="1"/>
        <c:lblAlgn val="ctr"/>
        <c:lblOffset val="100"/>
        <c:noMultiLvlLbl val="0"/>
      </c:catAx>
      <c:valAx>
        <c:axId val="-21110387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7.0191860330799296E-3"/>
              <c:y val="0.22321553134396299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8293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Michigan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0.43074792243767313</c:v>
                </c:pt>
                <c:pt idx="1">
                  <c:v>0.20971867007672634</c:v>
                </c:pt>
                <c:pt idx="2">
                  <c:v>7.9051383399209488E-2</c:v>
                </c:pt>
                <c:pt idx="3">
                  <c:v>4.1666666666666664E-2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0.17174515235457063</c:v>
                </c:pt>
                <c:pt idx="1">
                  <c:v>0.1526001705029838</c:v>
                </c:pt>
                <c:pt idx="2">
                  <c:v>8.3003952569169967E-2</c:v>
                </c:pt>
                <c:pt idx="3">
                  <c:v>4.7348484848484848E-2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0.17313019390581719</c:v>
                </c:pt>
                <c:pt idx="1">
                  <c:v>0.33333333333333331</c:v>
                </c:pt>
                <c:pt idx="2">
                  <c:v>0.3715415019762846</c:v>
                </c:pt>
                <c:pt idx="3">
                  <c:v>0.22916666666666666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8.0332409972299165E-2</c:v>
                </c:pt>
                <c:pt idx="1">
                  <c:v>0.11508951406649616</c:v>
                </c:pt>
                <c:pt idx="2">
                  <c:v>0.23221343873517786</c:v>
                </c:pt>
                <c:pt idx="3">
                  <c:v>0.38446969696969696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0.1440443213296399</c:v>
                </c:pt>
                <c:pt idx="1">
                  <c:v>0.18925831202046037</c:v>
                </c:pt>
                <c:pt idx="2">
                  <c:v>0.23418972332015811</c:v>
                </c:pt>
                <c:pt idx="3">
                  <c:v>0.29734848484848486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8709688"/>
        <c:axId val="2140091048"/>
      </c:barChart>
      <c:catAx>
        <c:axId val="2138709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091048"/>
        <c:crosses val="autoZero"/>
        <c:auto val="1"/>
        <c:lblAlgn val="ctr"/>
        <c:lblOffset val="100"/>
        <c:noMultiLvlLbl val="0"/>
      </c:catAx>
      <c:valAx>
        <c:axId val="21400910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7096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Michigan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0.36158940397350992</c:v>
                </c:pt>
                <c:pt idx="1">
                  <c:v>0.14653784219001612</c:v>
                </c:pt>
                <c:pt idx="2">
                  <c:v>0.15021459227467812</c:v>
                </c:pt>
                <c:pt idx="3">
                  <c:v>0.13761467889908258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0.11390728476821192</c:v>
                </c:pt>
                <c:pt idx="1">
                  <c:v>0.12077294685990338</c:v>
                </c:pt>
                <c:pt idx="2">
                  <c:v>0.15450643776824036</c:v>
                </c:pt>
                <c:pt idx="3">
                  <c:v>0.10703363914373089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0.21456953642384105</c:v>
                </c:pt>
                <c:pt idx="1">
                  <c:v>0.30434782608695654</c:v>
                </c:pt>
                <c:pt idx="2">
                  <c:v>0.35836909871244638</c:v>
                </c:pt>
                <c:pt idx="3">
                  <c:v>0.3149847094801223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0.15496688741721854</c:v>
                </c:pt>
                <c:pt idx="1">
                  <c:v>0.22463768115942029</c:v>
                </c:pt>
                <c:pt idx="2">
                  <c:v>0.14592274678111589</c:v>
                </c:pt>
                <c:pt idx="3">
                  <c:v>0.17125382262996941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0.15496688741721854</c:v>
                </c:pt>
                <c:pt idx="1">
                  <c:v>0.20370370370370369</c:v>
                </c:pt>
                <c:pt idx="2">
                  <c:v>0.19098712446351931</c:v>
                </c:pt>
                <c:pt idx="3">
                  <c:v>0.26911314984709478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9803688"/>
        <c:axId val="2139954280"/>
      </c:barChart>
      <c:catAx>
        <c:axId val="2139803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954280"/>
        <c:crosses val="autoZero"/>
        <c:auto val="1"/>
        <c:lblAlgn val="ctr"/>
        <c:lblOffset val="100"/>
        <c:noMultiLvlLbl val="0"/>
      </c:catAx>
      <c:valAx>
        <c:axId val="21399542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7044623262619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8036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Michigan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0.19258202567760344</c:v>
                </c:pt>
                <c:pt idx="1">
                  <c:v>0.11925820256776035</c:v>
                </c:pt>
                <c:pt idx="2">
                  <c:v>0.29101283880171186</c:v>
                </c:pt>
                <c:pt idx="3">
                  <c:v>0.18088445078459345</c:v>
                </c:pt>
                <c:pt idx="4">
                  <c:v>0.21626248216833097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0.23688760806916426</c:v>
                </c:pt>
                <c:pt idx="1">
                  <c:v>0.13054755043227664</c:v>
                </c:pt>
                <c:pt idx="2">
                  <c:v>0.2711815561959654</c:v>
                </c:pt>
                <c:pt idx="3">
                  <c:v>0.1697406340057637</c:v>
                </c:pt>
                <c:pt idx="4">
                  <c:v>0.19164265129682997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7202728"/>
        <c:axId val="2141804728"/>
      </c:barChart>
      <c:catAx>
        <c:axId val="2147202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1804728"/>
        <c:crosses val="autoZero"/>
        <c:auto val="1"/>
        <c:lblAlgn val="ctr"/>
        <c:lblOffset val="100"/>
        <c:noMultiLvlLbl val="0"/>
      </c:catAx>
      <c:valAx>
        <c:axId val="21418047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2625672665020999E-2"/>
              <c:y val="0.219870014729238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4720272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Michigan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0.11098430813124108</c:v>
                </c:pt>
                <c:pt idx="1">
                  <c:v>9.8847262247838616E-2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8344664"/>
        <c:axId val="2134056760"/>
      </c:barChart>
      <c:catAx>
        <c:axId val="2098344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4056760"/>
        <c:crosses val="autoZero"/>
        <c:auto val="1"/>
        <c:lblAlgn val="ctr"/>
        <c:lblOffset val="100"/>
        <c:noMultiLvlLbl val="0"/>
      </c:catAx>
      <c:valAx>
        <c:axId val="2134056760"/>
        <c:scaling>
          <c:orientation val="minMax"/>
          <c:max val="0.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7.02411561406699E-3"/>
              <c:y val="0.32876776316635098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8344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Michigan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1553865371994397E-2"/>
          <c:y val="0.20016641276897101"/>
          <c:w val="0.89227676240631004"/>
          <c:h val="0.611871828389928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0.16921119592875319</c:v>
                </c:pt>
                <c:pt idx="1">
                  <c:v>0.13457556935817805</c:v>
                </c:pt>
                <c:pt idx="2">
                  <c:v>0.34469200524246396</c:v>
                </c:pt>
                <c:pt idx="3">
                  <c:v>0.35776614310645727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0.1475826972010178</c:v>
                </c:pt>
                <c:pt idx="1">
                  <c:v>0.13457556935817805</c:v>
                </c:pt>
                <c:pt idx="2">
                  <c:v>0.1127129750982962</c:v>
                </c:pt>
                <c:pt idx="3">
                  <c:v>0.1169284467713787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0.32442748091603052</c:v>
                </c:pt>
                <c:pt idx="1">
                  <c:v>0.34161490683229812</c:v>
                </c:pt>
                <c:pt idx="2">
                  <c:v>0.22018348623853212</c:v>
                </c:pt>
                <c:pt idx="3">
                  <c:v>0.16230366492146597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0.20229007633587787</c:v>
                </c:pt>
                <c:pt idx="1">
                  <c:v>0.2277432712215321</c:v>
                </c:pt>
                <c:pt idx="2">
                  <c:v>0.13499344692005241</c:v>
                </c:pt>
                <c:pt idx="3">
                  <c:v>9.5986038394415357E-2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0.15648854961832062</c:v>
                </c:pt>
                <c:pt idx="1">
                  <c:v>0.16149068322981366</c:v>
                </c:pt>
                <c:pt idx="2">
                  <c:v>0.18741808650065531</c:v>
                </c:pt>
                <c:pt idx="3">
                  <c:v>0.26701570680628273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7081176"/>
        <c:axId val="2134433112"/>
      </c:barChart>
      <c:catAx>
        <c:axId val="2147081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4433112"/>
        <c:crosses val="autoZero"/>
        <c:auto val="1"/>
        <c:lblAlgn val="ctr"/>
        <c:lblOffset val="100"/>
        <c:noMultiLvlLbl val="0"/>
      </c:catAx>
      <c:valAx>
        <c:axId val="21344331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70811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Michigan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0.19472963723477071</c:v>
                </c:pt>
                <c:pt idx="1">
                  <c:v>0.44705882352941179</c:v>
                </c:pt>
                <c:pt idx="2">
                  <c:v>0.5</c:v>
                </c:pt>
                <c:pt idx="3">
                  <c:v>0.51342281879194629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0.14271047227926079</c:v>
                </c:pt>
                <c:pt idx="1">
                  <c:v>0.11176470588235295</c:v>
                </c:pt>
                <c:pt idx="2">
                  <c:v>0</c:v>
                </c:pt>
                <c:pt idx="3">
                  <c:v>4.6979865771812082E-2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0.30663928815879532</c:v>
                </c:pt>
                <c:pt idx="1">
                  <c:v>0.12941176470588237</c:v>
                </c:pt>
                <c:pt idx="2">
                  <c:v>0</c:v>
                </c:pt>
                <c:pt idx="3">
                  <c:v>6.3758389261744972E-2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0.19096509240246407</c:v>
                </c:pt>
                <c:pt idx="1">
                  <c:v>8.2352941176470587E-2</c:v>
                </c:pt>
                <c:pt idx="2">
                  <c:v>0</c:v>
                </c:pt>
                <c:pt idx="3">
                  <c:v>4.6979865771812082E-2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0.16495550992470911</c:v>
                </c:pt>
                <c:pt idx="1">
                  <c:v>0.22941176470588234</c:v>
                </c:pt>
                <c:pt idx="2">
                  <c:v>0.5</c:v>
                </c:pt>
                <c:pt idx="3">
                  <c:v>0.32885906040268459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5506456"/>
        <c:axId val="2143290408"/>
      </c:barChart>
      <c:catAx>
        <c:axId val="-2115506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3290408"/>
        <c:crosses val="autoZero"/>
        <c:auto val="1"/>
        <c:lblAlgn val="ctr"/>
        <c:lblOffset val="100"/>
        <c:noMultiLvlLbl val="0"/>
      </c:catAx>
      <c:valAx>
        <c:axId val="2143290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55064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Michigan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7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0.50151057401812693</c:v>
                </c:pt>
                <c:pt idx="1">
                  <c:v>0.27945205479452057</c:v>
                </c:pt>
                <c:pt idx="2">
                  <c:v>0.12250996015936255</c:v>
                </c:pt>
                <c:pt idx="3">
                  <c:v>5.2545155993431854E-2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0.15709969788519637</c:v>
                </c:pt>
                <c:pt idx="1">
                  <c:v>0.17168949771689498</c:v>
                </c:pt>
                <c:pt idx="2">
                  <c:v>0.12549800796812749</c:v>
                </c:pt>
                <c:pt idx="3">
                  <c:v>4.9261083743842367E-2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0.15105740181268881</c:v>
                </c:pt>
                <c:pt idx="1">
                  <c:v>0.26940639269406391</c:v>
                </c:pt>
                <c:pt idx="2">
                  <c:v>0.37948207171314741</c:v>
                </c:pt>
                <c:pt idx="3">
                  <c:v>0.26108374384236455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6.4954682779456194E-2</c:v>
                </c:pt>
                <c:pt idx="1">
                  <c:v>0.11050228310502283</c:v>
                </c:pt>
                <c:pt idx="2">
                  <c:v>0.1852589641434263</c:v>
                </c:pt>
                <c:pt idx="3">
                  <c:v>0.38752052545155996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0.12537764350453173</c:v>
                </c:pt>
                <c:pt idx="1">
                  <c:v>0.16894977168949771</c:v>
                </c:pt>
                <c:pt idx="2">
                  <c:v>0.18725099601593626</c:v>
                </c:pt>
                <c:pt idx="3">
                  <c:v>0.24958949096880131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-2095576440"/>
        <c:axId val="2133568472"/>
      </c:barChart>
      <c:catAx>
        <c:axId val="-2095576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3568472"/>
        <c:crosses val="autoZero"/>
        <c:auto val="1"/>
        <c:lblAlgn val="ctr"/>
        <c:lblOffset val="100"/>
        <c:noMultiLvlLbl val="0"/>
      </c:catAx>
      <c:valAx>
        <c:axId val="21335684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152499087924E-2"/>
              <c:y val="0.332018198733804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955764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Michigan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0.41246684350132629</c:v>
                </c:pt>
                <c:pt idx="1">
                  <c:v>0.18527508090614886</c:v>
                </c:pt>
                <c:pt idx="2">
                  <c:v>0.22687224669603523</c:v>
                </c:pt>
                <c:pt idx="3">
                  <c:v>0.16455696202531644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0.123342175066313</c:v>
                </c:pt>
                <c:pt idx="1">
                  <c:v>0.127831715210356</c:v>
                </c:pt>
                <c:pt idx="2">
                  <c:v>0.13656387665198239</c:v>
                </c:pt>
                <c:pt idx="3">
                  <c:v>0.14451476793248946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0.15119363395225463</c:v>
                </c:pt>
                <c:pt idx="1">
                  <c:v>0.3017799352750809</c:v>
                </c:pt>
                <c:pt idx="2">
                  <c:v>0.30176211453744495</c:v>
                </c:pt>
                <c:pt idx="3">
                  <c:v>0.33016877637130804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0.14986737400530503</c:v>
                </c:pt>
                <c:pt idx="1">
                  <c:v>0.2168284789644013</c:v>
                </c:pt>
                <c:pt idx="2">
                  <c:v>0.16299559471365638</c:v>
                </c:pt>
                <c:pt idx="3">
                  <c:v>0.13818565400843882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0.16312997347480107</c:v>
                </c:pt>
                <c:pt idx="1">
                  <c:v>0.16828478964401294</c:v>
                </c:pt>
                <c:pt idx="2">
                  <c:v>0.17180616740088106</c:v>
                </c:pt>
                <c:pt idx="3">
                  <c:v>0.22257383966244726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4807352"/>
        <c:axId val="-2120685176"/>
      </c:barChart>
      <c:catAx>
        <c:axId val="2144807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0685176"/>
        <c:crosses val="autoZero"/>
        <c:auto val="1"/>
        <c:lblAlgn val="ctr"/>
        <c:lblOffset val="100"/>
        <c:noMultiLvlLbl val="0"/>
      </c:catAx>
      <c:valAx>
        <c:axId val="-21206851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41404535479099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48073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Michigan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0087231240738896E-2"/>
          <c:y val="0.18300720709157101"/>
          <c:w val="0.89374339653756496"/>
          <c:h val="0.629031034067327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0.14725014784151388</c:v>
                </c:pt>
                <c:pt idx="1">
                  <c:v>9.4812164579606437E-2</c:v>
                </c:pt>
                <c:pt idx="2">
                  <c:v>0.3006060606060606</c:v>
                </c:pt>
                <c:pt idx="3">
                  <c:v>0.29810298102981031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0.12418687167356594</c:v>
                </c:pt>
                <c:pt idx="1">
                  <c:v>0.14669051878354203</c:v>
                </c:pt>
                <c:pt idx="2">
                  <c:v>0.10181818181818182</c:v>
                </c:pt>
                <c:pt idx="3">
                  <c:v>0.1002710027100271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0.32820816085156712</c:v>
                </c:pt>
                <c:pt idx="1">
                  <c:v>0.36135957066189622</c:v>
                </c:pt>
                <c:pt idx="2">
                  <c:v>0.23757575757575758</c:v>
                </c:pt>
                <c:pt idx="3">
                  <c:v>0.17073170731707318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0.22057953873447664</c:v>
                </c:pt>
                <c:pt idx="1">
                  <c:v>0.22003577817531306</c:v>
                </c:pt>
                <c:pt idx="2">
                  <c:v>0.11878787878787879</c:v>
                </c:pt>
                <c:pt idx="3">
                  <c:v>0.10298102981029811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0.1797752808988764</c:v>
                </c:pt>
                <c:pt idx="1">
                  <c:v>0.17710196779964221</c:v>
                </c:pt>
                <c:pt idx="2">
                  <c:v>0.24121212121212121</c:v>
                </c:pt>
                <c:pt idx="3">
                  <c:v>0.32791327913279134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3855336"/>
        <c:axId val="-2111962872"/>
      </c:barChart>
      <c:catAx>
        <c:axId val="2113855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62872"/>
        <c:crosses val="autoZero"/>
        <c:auto val="1"/>
        <c:lblAlgn val="ctr"/>
        <c:lblOffset val="100"/>
        <c:noMultiLvlLbl val="0"/>
      </c:catAx>
      <c:valAx>
        <c:axId val="-21119628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8553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Michigan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0.1447721179624665</c:v>
                </c:pt>
                <c:pt idx="1">
                  <c:v>0.42771084337349397</c:v>
                </c:pt>
                <c:pt idx="2">
                  <c:v>0</c:v>
                </c:pt>
                <c:pt idx="3">
                  <c:v>0.53951890034364258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0.12868632707774799</c:v>
                </c:pt>
                <c:pt idx="1">
                  <c:v>9.036144578313253E-2</c:v>
                </c:pt>
                <c:pt idx="2">
                  <c:v>0</c:v>
                </c:pt>
                <c:pt idx="3">
                  <c:v>4.8109965635738834E-2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0.32506702412868632</c:v>
                </c:pt>
                <c:pt idx="1">
                  <c:v>0.13855421686746988</c:v>
                </c:pt>
                <c:pt idx="2">
                  <c:v>0.66666666666666663</c:v>
                </c:pt>
                <c:pt idx="3">
                  <c:v>7.2164948453608241E-2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0.20509383378016086</c:v>
                </c:pt>
                <c:pt idx="1">
                  <c:v>7.8313253012048195E-2</c:v>
                </c:pt>
                <c:pt idx="2">
                  <c:v>0</c:v>
                </c:pt>
                <c:pt idx="3">
                  <c:v>2.4054982817869417E-2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0.19638069705093833</c:v>
                </c:pt>
                <c:pt idx="1">
                  <c:v>0.26506024096385544</c:v>
                </c:pt>
                <c:pt idx="2">
                  <c:v>0.33333333333333331</c:v>
                </c:pt>
                <c:pt idx="3">
                  <c:v>0.31615120274914088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20508936"/>
        <c:axId val="-2114647704"/>
      </c:barChart>
      <c:catAx>
        <c:axId val="-2120508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647704"/>
        <c:crosses val="autoZero"/>
        <c:auto val="1"/>
        <c:lblAlgn val="ctr"/>
        <c:lblOffset val="100"/>
        <c:noMultiLvlLbl val="0"/>
      </c:catAx>
      <c:valAx>
        <c:axId val="-21146477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3133892739876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05089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31" zoomScale="75" zoomScaleNormal="75" zoomScalePageLayoutView="75" workbookViewId="0">
      <selection activeCell="E51" sqref="E5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47</v>
      </c>
      <c r="B5" s="37"/>
      <c r="C5" s="37"/>
      <c r="D5" s="38"/>
      <c r="E5" s="39"/>
    </row>
    <row r="6" spans="1:6" x14ac:dyDescent="0.25">
      <c r="C6" s="34"/>
    </row>
    <row r="7" spans="1:6" x14ac:dyDescent="0.25">
      <c r="C7" s="34"/>
    </row>
    <row r="8" spans="1:6" x14ac:dyDescent="0.25">
      <c r="C8" s="34"/>
    </row>
    <row r="14" spans="1:6" ht="31.5" x14ac:dyDescent="0.25">
      <c r="A14" s="51" t="s">
        <v>48</v>
      </c>
      <c r="B14" s="52" t="s">
        <v>19</v>
      </c>
      <c r="C14" s="52" t="s">
        <v>20</v>
      </c>
      <c r="D14" s="53" t="s">
        <v>23</v>
      </c>
      <c r="F14" s="2"/>
    </row>
    <row r="15" spans="1:6" ht="15.75" x14ac:dyDescent="0.25">
      <c r="A15" s="54" t="s">
        <v>1</v>
      </c>
      <c r="B15" s="55">
        <v>675</v>
      </c>
      <c r="C15" s="55">
        <v>822</v>
      </c>
      <c r="D15" s="56">
        <f t="shared" ref="D15:D20" si="0">C15-B15</f>
        <v>147</v>
      </c>
      <c r="F15" s="1"/>
    </row>
    <row r="16" spans="1:6" ht="15.75" x14ac:dyDescent="0.25">
      <c r="A16" s="54" t="s">
        <v>14</v>
      </c>
      <c r="B16" s="55">
        <v>418</v>
      </c>
      <c r="C16" s="55">
        <v>453</v>
      </c>
      <c r="D16" s="56">
        <f t="shared" si="0"/>
        <v>35</v>
      </c>
      <c r="F16" s="1"/>
    </row>
    <row r="17" spans="1:6" ht="15.75" x14ac:dyDescent="0.25">
      <c r="A17" s="54" t="s">
        <v>15</v>
      </c>
      <c r="B17" s="55">
        <v>1020</v>
      </c>
      <c r="C17" s="55">
        <v>941</v>
      </c>
      <c r="D17" s="56">
        <f t="shared" si="0"/>
        <v>-79</v>
      </c>
      <c r="F17" s="1"/>
    </row>
    <row r="18" spans="1:6" ht="15.75" x14ac:dyDescent="0.25">
      <c r="A18" s="54" t="s">
        <v>16</v>
      </c>
      <c r="B18" s="55">
        <v>634</v>
      </c>
      <c r="C18" s="55">
        <v>589</v>
      </c>
      <c r="D18" s="56">
        <f t="shared" si="0"/>
        <v>-45</v>
      </c>
      <c r="F18" s="1"/>
    </row>
    <row r="19" spans="1:6" ht="15.75" x14ac:dyDescent="0.25">
      <c r="A19" s="54" t="s">
        <v>17</v>
      </c>
      <c r="B19" s="55">
        <v>758</v>
      </c>
      <c r="C19" s="55">
        <v>665</v>
      </c>
      <c r="D19" s="56">
        <f t="shared" si="0"/>
        <v>-93</v>
      </c>
      <c r="F19" s="1"/>
    </row>
    <row r="20" spans="1:6" ht="15.75" x14ac:dyDescent="0.25">
      <c r="A20" s="57" t="s">
        <v>0</v>
      </c>
      <c r="B20" s="67">
        <f>SUM(B15:B19)</f>
        <v>3505</v>
      </c>
      <c r="C20" s="67">
        <f>SUM(C15:C19)</f>
        <v>3470</v>
      </c>
      <c r="D20" s="57">
        <f t="shared" si="0"/>
        <v>-35</v>
      </c>
    </row>
    <row r="31" spans="1:6" ht="31.5" x14ac:dyDescent="0.25">
      <c r="A31" s="51" t="s">
        <v>48</v>
      </c>
      <c r="B31" s="52" t="s">
        <v>21</v>
      </c>
      <c r="C31" s="52" t="s">
        <v>22</v>
      </c>
      <c r="D31" s="53" t="s">
        <v>31</v>
      </c>
    </row>
    <row r="32" spans="1:6" ht="15.75" x14ac:dyDescent="0.25">
      <c r="A32" s="54" t="s">
        <v>1</v>
      </c>
      <c r="B32" s="58">
        <f>B15/B20</f>
        <v>0.19258202567760344</v>
      </c>
      <c r="C32" s="58">
        <f>C15/C20</f>
        <v>0.23688760806916426</v>
      </c>
      <c r="D32" s="59">
        <f>C32-B32</f>
        <v>4.4305582391560822E-2</v>
      </c>
    </row>
    <row r="33" spans="1:6" ht="15.75" x14ac:dyDescent="0.25">
      <c r="A33" s="54" t="s">
        <v>14</v>
      </c>
      <c r="B33" s="58">
        <f>B16/B20</f>
        <v>0.11925820256776035</v>
      </c>
      <c r="C33" s="58">
        <f>C16/C20</f>
        <v>0.13054755043227664</v>
      </c>
      <c r="D33" s="59">
        <f>C33-B33</f>
        <v>1.1289347864516297E-2</v>
      </c>
    </row>
    <row r="34" spans="1:6" ht="15.75" x14ac:dyDescent="0.25">
      <c r="A34" s="54" t="s">
        <v>15</v>
      </c>
      <c r="B34" s="58">
        <f>B17/B20</f>
        <v>0.29101283880171186</v>
      </c>
      <c r="C34" s="58">
        <f>C17/C20</f>
        <v>0.2711815561959654</v>
      </c>
      <c r="D34" s="59">
        <f>C34-B34</f>
        <v>-1.9831282605746459E-2</v>
      </c>
    </row>
    <row r="35" spans="1:6" ht="15.75" x14ac:dyDescent="0.25">
      <c r="A35" s="54" t="s">
        <v>16</v>
      </c>
      <c r="B35" s="58">
        <f>B18/B20</f>
        <v>0.18088445078459345</v>
      </c>
      <c r="C35" s="58">
        <f>C18/C20</f>
        <v>0.1697406340057637</v>
      </c>
      <c r="D35" s="59">
        <f>C35-B35</f>
        <v>-1.1143816778829752E-2</v>
      </c>
    </row>
    <row r="36" spans="1:6" ht="15.75" x14ac:dyDescent="0.25">
      <c r="A36" s="54" t="s">
        <v>17</v>
      </c>
      <c r="B36" s="58">
        <f>B19/B20</f>
        <v>0.21626248216833097</v>
      </c>
      <c r="C36" s="58">
        <f>C19/C20</f>
        <v>0.19164265129682997</v>
      </c>
      <c r="D36" s="59">
        <f>C36-B36</f>
        <v>-2.4619830871500992E-2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5"/>
      <c r="B40" s="27"/>
      <c r="C40" s="27"/>
      <c r="D40" s="27"/>
      <c r="E40" s="27"/>
      <c r="F40" s="21"/>
    </row>
    <row r="41" spans="1:6" x14ac:dyDescent="0.25">
      <c r="A41" s="25"/>
      <c r="B41" s="27"/>
      <c r="C41" s="27"/>
      <c r="D41" s="27"/>
      <c r="E41" s="27"/>
      <c r="F41" s="21"/>
    </row>
    <row r="48" spans="1:6" ht="31.5" x14ac:dyDescent="0.25">
      <c r="A48" s="51" t="s">
        <v>46</v>
      </c>
      <c r="B48" s="52" t="s">
        <v>43</v>
      </c>
      <c r="C48" s="52" t="s">
        <v>44</v>
      </c>
    </row>
    <row r="49" spans="1:3" s="62" customFormat="1" ht="31.5" x14ac:dyDescent="0.25">
      <c r="A49" s="60" t="s">
        <v>37</v>
      </c>
      <c r="B49" s="61">
        <v>3505</v>
      </c>
      <c r="C49" s="61">
        <v>3470</v>
      </c>
    </row>
    <row r="50" spans="1:3" s="62" customFormat="1" ht="31.5" x14ac:dyDescent="0.25">
      <c r="A50" s="60" t="s">
        <v>36</v>
      </c>
      <c r="B50" s="61">
        <v>389</v>
      </c>
      <c r="C50" s="61">
        <v>343</v>
      </c>
    </row>
    <row r="51" spans="1:3" s="62" customFormat="1" ht="31.5" x14ac:dyDescent="0.25">
      <c r="A51" s="60" t="s">
        <v>38</v>
      </c>
      <c r="B51" s="63">
        <f>B50/B49</f>
        <v>0.11098430813124108</v>
      </c>
      <c r="C51" s="63">
        <f>C50/C49</f>
        <v>9.8847262247838616E-2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74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49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822</v>
      </c>
      <c r="C10" s="31">
        <v>300998</v>
      </c>
      <c r="D10" s="31">
        <v>162015</v>
      </c>
      <c r="E10" s="33">
        <f>C10/C15</f>
        <v>0.19705863482631883</v>
      </c>
      <c r="F10" s="33">
        <f>D10/D15</f>
        <v>0.52583151581243182</v>
      </c>
    </row>
    <row r="11" spans="1:6" x14ac:dyDescent="0.25">
      <c r="A11" s="6" t="s">
        <v>14</v>
      </c>
      <c r="B11" s="31">
        <v>453</v>
      </c>
      <c r="C11" s="31">
        <v>198373</v>
      </c>
      <c r="D11" s="31">
        <v>48592</v>
      </c>
      <c r="E11" s="33">
        <f>C11/C15</f>
        <v>0.12987166880311943</v>
      </c>
      <c r="F11" s="33">
        <f>D11/D15</f>
        <v>0.15770888508074984</v>
      </c>
    </row>
    <row r="12" spans="1:6" x14ac:dyDescent="0.25">
      <c r="A12" s="6" t="s">
        <v>15</v>
      </c>
      <c r="B12" s="31">
        <v>941</v>
      </c>
      <c r="C12" s="31">
        <v>468113</v>
      </c>
      <c r="D12" s="31">
        <v>67408</v>
      </c>
      <c r="E12" s="33">
        <f>C12/C15</f>
        <v>0.30646618490638672</v>
      </c>
      <c r="F12" s="33">
        <f>D12/D15</f>
        <v>0.2187775873708262</v>
      </c>
    </row>
    <row r="13" spans="1:6" x14ac:dyDescent="0.25">
      <c r="A13" s="6" t="s">
        <v>16</v>
      </c>
      <c r="B13" s="31">
        <v>589</v>
      </c>
      <c r="C13" s="31">
        <v>331304</v>
      </c>
      <c r="D13" s="31">
        <v>25459</v>
      </c>
      <c r="E13" s="33">
        <f>C13/C15</f>
        <v>0.21689949419098709</v>
      </c>
      <c r="F13" s="33">
        <f>D13/D15</f>
        <v>8.2629043984005821E-2</v>
      </c>
    </row>
    <row r="14" spans="1:6" x14ac:dyDescent="0.25">
      <c r="A14" s="6" t="s">
        <v>17</v>
      </c>
      <c r="B14" s="32">
        <v>665</v>
      </c>
      <c r="C14" s="32">
        <v>228666</v>
      </c>
      <c r="D14" s="32">
        <v>4638</v>
      </c>
      <c r="E14" s="33">
        <f>C14/C15</f>
        <v>0.14970401727318794</v>
      </c>
      <c r="F14" s="33">
        <f>D14/D15</f>
        <v>1.5052967751986291E-2</v>
      </c>
    </row>
    <row r="15" spans="1:6" x14ac:dyDescent="0.25">
      <c r="A15" s="4" t="s">
        <v>0</v>
      </c>
      <c r="B15" s="65">
        <f>SUM(B10:B14)</f>
        <v>3470</v>
      </c>
      <c r="C15" s="65">
        <f>SUM(C10:C14)</f>
        <v>1527454</v>
      </c>
      <c r="D15" s="65">
        <f>SUM(D10:D14)</f>
        <v>308112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50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266</v>
      </c>
      <c r="C29" s="9">
        <v>65</v>
      </c>
      <c r="D29" s="18">
        <v>263</v>
      </c>
      <c r="E29" s="3">
        <v>205</v>
      </c>
      <c r="F29" s="23">
        <f>SUM(B29:E29)</f>
        <v>799</v>
      </c>
      <c r="G29" s="15"/>
    </row>
    <row r="30" spans="1:7" x14ac:dyDescent="0.25">
      <c r="A30" s="6" t="s">
        <v>14</v>
      </c>
      <c r="B30" s="9">
        <v>232</v>
      </c>
      <c r="C30" s="9">
        <v>65</v>
      </c>
      <c r="D30" s="18">
        <v>86</v>
      </c>
      <c r="E30" s="3">
        <v>67</v>
      </c>
      <c r="F30" s="23">
        <f>SUM(B30:E30)</f>
        <v>450</v>
      </c>
      <c r="G30" s="15"/>
    </row>
    <row r="31" spans="1:7" x14ac:dyDescent="0.25">
      <c r="A31" s="6" t="s">
        <v>15</v>
      </c>
      <c r="B31" s="9">
        <v>510</v>
      </c>
      <c r="C31" s="9">
        <v>165</v>
      </c>
      <c r="D31" s="18">
        <v>168</v>
      </c>
      <c r="E31" s="3">
        <v>93</v>
      </c>
      <c r="F31" s="23">
        <f>SUM(B31:E31)</f>
        <v>936</v>
      </c>
      <c r="G31" s="15"/>
    </row>
    <row r="32" spans="1:7" x14ac:dyDescent="0.25">
      <c r="A32" s="6" t="s">
        <v>16</v>
      </c>
      <c r="B32" s="9">
        <v>318</v>
      </c>
      <c r="C32" s="9">
        <v>110</v>
      </c>
      <c r="D32" s="18">
        <v>103</v>
      </c>
      <c r="E32" s="3">
        <v>55</v>
      </c>
      <c r="F32" s="23">
        <f>SUM(B32:E32)</f>
        <v>586</v>
      </c>
      <c r="G32" s="15"/>
    </row>
    <row r="33" spans="1:9" x14ac:dyDescent="0.25">
      <c r="A33" s="6" t="s">
        <v>17</v>
      </c>
      <c r="B33" s="9">
        <v>246</v>
      </c>
      <c r="C33" s="9">
        <v>78</v>
      </c>
      <c r="D33" s="18">
        <v>143</v>
      </c>
      <c r="E33" s="3">
        <v>153</v>
      </c>
      <c r="F33" s="23">
        <f>SUM(B33:E33)</f>
        <v>620</v>
      </c>
      <c r="G33" s="15"/>
    </row>
    <row r="34" spans="1:9" x14ac:dyDescent="0.25">
      <c r="A34" s="8" t="s">
        <v>0</v>
      </c>
      <c r="B34" s="65">
        <f>SUM(B29:B33)</f>
        <v>1572</v>
      </c>
      <c r="C34" s="65">
        <f>SUM(C29:C33)</f>
        <v>483</v>
      </c>
      <c r="D34" s="65">
        <f>SUM(D29:D33)</f>
        <v>763</v>
      </c>
      <c r="E34" s="65">
        <f>SUM(E29:E33)</f>
        <v>573</v>
      </c>
      <c r="F34" s="24">
        <f>SUM(F29:F33)</f>
        <v>3391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0.16921119592875319</v>
      </c>
      <c r="C36" s="5">
        <f>C29/C34</f>
        <v>0.13457556935817805</v>
      </c>
      <c r="D36" s="5">
        <f>D29/D34</f>
        <v>0.34469200524246396</v>
      </c>
      <c r="E36" s="5">
        <f>E29/E34</f>
        <v>0.35776614310645727</v>
      </c>
    </row>
    <row r="37" spans="1:9" x14ac:dyDescent="0.25">
      <c r="A37" s="6" t="s">
        <v>14</v>
      </c>
      <c r="B37" s="5">
        <f>B30/B34</f>
        <v>0.1475826972010178</v>
      </c>
      <c r="C37" s="5">
        <f>C30/C34</f>
        <v>0.13457556935817805</v>
      </c>
      <c r="D37" s="5">
        <f>D30/D34</f>
        <v>0.1127129750982962</v>
      </c>
      <c r="E37" s="5">
        <f>E30/E34</f>
        <v>0.1169284467713787</v>
      </c>
    </row>
    <row r="38" spans="1:9" x14ac:dyDescent="0.25">
      <c r="A38" s="6" t="s">
        <v>15</v>
      </c>
      <c r="B38" s="5">
        <f>B31/B34</f>
        <v>0.32442748091603052</v>
      </c>
      <c r="C38" s="5">
        <f>C31/C34</f>
        <v>0.34161490683229812</v>
      </c>
      <c r="D38" s="5">
        <f>D31/D34</f>
        <v>0.22018348623853212</v>
      </c>
      <c r="E38" s="5">
        <f>E31/E34</f>
        <v>0.16230366492146597</v>
      </c>
    </row>
    <row r="39" spans="1:9" x14ac:dyDescent="0.25">
      <c r="A39" s="6" t="s">
        <v>16</v>
      </c>
      <c r="B39" s="5">
        <f>B32/B34</f>
        <v>0.20229007633587787</v>
      </c>
      <c r="C39" s="5">
        <f>C32/C34</f>
        <v>0.2277432712215321</v>
      </c>
      <c r="D39" s="5">
        <f>D32/D34</f>
        <v>0.13499344692005241</v>
      </c>
      <c r="E39" s="5">
        <f>E32/E34</f>
        <v>9.5986038394415357E-2</v>
      </c>
    </row>
    <row r="40" spans="1:9" x14ac:dyDescent="0.25">
      <c r="A40" s="6" t="s">
        <v>17</v>
      </c>
      <c r="B40" s="5">
        <f>B33/B34</f>
        <v>0.15648854961832062</v>
      </c>
      <c r="C40" s="5">
        <f>C33/C34</f>
        <v>0.16149068322981366</v>
      </c>
      <c r="D40" s="5">
        <f>D33/D34</f>
        <v>0.18741808650065531</v>
      </c>
      <c r="E40" s="5">
        <f>E33/E34</f>
        <v>0.26701570680628273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51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569</v>
      </c>
      <c r="C52" s="23">
        <v>76</v>
      </c>
      <c r="D52" s="23">
        <v>1</v>
      </c>
      <c r="E52" s="23">
        <v>153</v>
      </c>
      <c r="F52" s="23">
        <f>SUM(B52:E52)</f>
        <v>799</v>
      </c>
    </row>
    <row r="53" spans="1:6" x14ac:dyDescent="0.25">
      <c r="A53" s="22" t="s">
        <v>14</v>
      </c>
      <c r="B53" s="23">
        <v>417</v>
      </c>
      <c r="C53" s="23">
        <v>19</v>
      </c>
      <c r="D53" s="23">
        <v>0</v>
      </c>
      <c r="E53" s="23">
        <v>14</v>
      </c>
      <c r="F53" s="23">
        <f>SUM(B53:E53)</f>
        <v>450</v>
      </c>
    </row>
    <row r="54" spans="1:6" x14ac:dyDescent="0.25">
      <c r="A54" s="22" t="s">
        <v>15</v>
      </c>
      <c r="B54" s="23">
        <v>896</v>
      </c>
      <c r="C54" s="23">
        <v>22</v>
      </c>
      <c r="D54" s="23">
        <v>0</v>
      </c>
      <c r="E54" s="23">
        <v>19</v>
      </c>
      <c r="F54" s="23">
        <f>SUM(B54:E54)</f>
        <v>937</v>
      </c>
    </row>
    <row r="55" spans="1:6" x14ac:dyDescent="0.25">
      <c r="A55" s="22" t="s">
        <v>16</v>
      </c>
      <c r="B55" s="23">
        <v>558</v>
      </c>
      <c r="C55" s="23">
        <v>14</v>
      </c>
      <c r="D55" s="23">
        <v>0</v>
      </c>
      <c r="E55" s="23">
        <v>14</v>
      </c>
      <c r="F55" s="23">
        <f>SUM(B55:E55)</f>
        <v>586</v>
      </c>
    </row>
    <row r="56" spans="1:6" x14ac:dyDescent="0.25">
      <c r="A56" s="22" t="s">
        <v>17</v>
      </c>
      <c r="B56" s="23">
        <v>482</v>
      </c>
      <c r="C56" s="23">
        <v>39</v>
      </c>
      <c r="D56" s="23">
        <v>1</v>
      </c>
      <c r="E56" s="23">
        <v>98</v>
      </c>
      <c r="F56" s="23">
        <f>SUM(B56:E56)</f>
        <v>620</v>
      </c>
    </row>
    <row r="57" spans="1:6" x14ac:dyDescent="0.25">
      <c r="A57" s="24" t="s">
        <v>0</v>
      </c>
      <c r="B57" s="65">
        <f>SUM(B52:B56)</f>
        <v>2922</v>
      </c>
      <c r="C57" s="65">
        <f>SUM(C52:C56)</f>
        <v>170</v>
      </c>
      <c r="D57" s="65">
        <f>SUM(D52:D56)</f>
        <v>2</v>
      </c>
      <c r="E57" s="65">
        <f>SUM(E52:E56)</f>
        <v>298</v>
      </c>
      <c r="F57" s="24">
        <f>SUM(F52:F56)</f>
        <v>3392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0.19472963723477071</v>
      </c>
      <c r="C59" s="26">
        <f>C52/C57</f>
        <v>0.44705882352941179</v>
      </c>
      <c r="D59" s="26">
        <f>D52/D57</f>
        <v>0.5</v>
      </c>
      <c r="E59" s="26">
        <f>E52/E57</f>
        <v>0.51342281879194629</v>
      </c>
      <c r="F59" s="21"/>
    </row>
    <row r="60" spans="1:6" x14ac:dyDescent="0.25">
      <c r="A60" s="22" t="s">
        <v>14</v>
      </c>
      <c r="B60" s="26">
        <f>B53/B57</f>
        <v>0.14271047227926079</v>
      </c>
      <c r="C60" s="26">
        <f>C53/C57</f>
        <v>0.11176470588235295</v>
      </c>
      <c r="D60" s="26">
        <f>D53/D57</f>
        <v>0</v>
      </c>
      <c r="E60" s="26">
        <f>E53/E57</f>
        <v>4.6979865771812082E-2</v>
      </c>
      <c r="F60" s="21"/>
    </row>
    <row r="61" spans="1:6" x14ac:dyDescent="0.25">
      <c r="A61" s="22" t="s">
        <v>15</v>
      </c>
      <c r="B61" s="26">
        <f>B54/B57</f>
        <v>0.30663928815879532</v>
      </c>
      <c r="C61" s="26">
        <f>C54/C57</f>
        <v>0.12941176470588237</v>
      </c>
      <c r="D61" s="26">
        <f>D54/D57</f>
        <v>0</v>
      </c>
      <c r="E61" s="26">
        <f>E54/E57</f>
        <v>6.3758389261744972E-2</v>
      </c>
      <c r="F61" s="21"/>
    </row>
    <row r="62" spans="1:6" x14ac:dyDescent="0.25">
      <c r="A62" s="22" t="s">
        <v>16</v>
      </c>
      <c r="B62" s="26">
        <f>B55/B57</f>
        <v>0.19096509240246407</v>
      </c>
      <c r="C62" s="26">
        <f>C55/C57</f>
        <v>8.2352941176470587E-2</v>
      </c>
      <c r="D62" s="26">
        <f>D55/D57</f>
        <v>0</v>
      </c>
      <c r="E62" s="26">
        <f>E55/E57</f>
        <v>4.6979865771812082E-2</v>
      </c>
      <c r="F62" s="21"/>
    </row>
    <row r="63" spans="1:6" x14ac:dyDescent="0.25">
      <c r="A63" s="22" t="s">
        <v>17</v>
      </c>
      <c r="B63" s="26">
        <f>B56/B57</f>
        <v>0.16495550992470911</v>
      </c>
      <c r="C63" s="26">
        <f>C56/C57</f>
        <v>0.22941176470588234</v>
      </c>
      <c r="D63" s="26">
        <f>D56/D57</f>
        <v>0.5</v>
      </c>
      <c r="E63" s="26">
        <f>E56/E57</f>
        <v>0.32885906040268459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45" x14ac:dyDescent="0.25">
      <c r="A74" s="49" t="s">
        <v>52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332</v>
      </c>
      <c r="C75" s="23">
        <v>306</v>
      </c>
      <c r="D75" s="23">
        <v>123</v>
      </c>
      <c r="E75" s="23">
        <v>32</v>
      </c>
      <c r="F75" s="23">
        <f>SUM(B75:E75)</f>
        <v>793</v>
      </c>
    </row>
    <row r="76" spans="1:6" x14ac:dyDescent="0.25">
      <c r="A76" s="22" t="s">
        <v>14</v>
      </c>
      <c r="B76" s="23">
        <v>104</v>
      </c>
      <c r="C76" s="23">
        <v>188</v>
      </c>
      <c r="D76" s="23">
        <v>126</v>
      </c>
      <c r="E76" s="23">
        <v>30</v>
      </c>
      <c r="F76" s="23">
        <f>SUM(B76:E76)</f>
        <v>448</v>
      </c>
    </row>
    <row r="77" spans="1:6" x14ac:dyDescent="0.25">
      <c r="A77" s="22" t="s">
        <v>15</v>
      </c>
      <c r="B77" s="23">
        <v>100</v>
      </c>
      <c r="C77" s="23">
        <v>295</v>
      </c>
      <c r="D77" s="23">
        <v>381</v>
      </c>
      <c r="E77" s="23">
        <v>159</v>
      </c>
      <c r="F77" s="23">
        <f>SUM(B77:E77)</f>
        <v>935</v>
      </c>
    </row>
    <row r="78" spans="1:6" x14ac:dyDescent="0.25">
      <c r="A78" s="22" t="s">
        <v>16</v>
      </c>
      <c r="B78" s="23">
        <v>43</v>
      </c>
      <c r="C78" s="23">
        <v>121</v>
      </c>
      <c r="D78" s="23">
        <v>186</v>
      </c>
      <c r="E78" s="23">
        <v>236</v>
      </c>
      <c r="F78" s="23">
        <f>SUM(B78:E78)</f>
        <v>586</v>
      </c>
    </row>
    <row r="79" spans="1:6" x14ac:dyDescent="0.25">
      <c r="A79" s="22" t="s">
        <v>17</v>
      </c>
      <c r="B79" s="23">
        <v>83</v>
      </c>
      <c r="C79" s="23">
        <v>185</v>
      </c>
      <c r="D79" s="23">
        <v>188</v>
      </c>
      <c r="E79" s="23">
        <v>152</v>
      </c>
      <c r="F79" s="23">
        <f>SUM(B79:E79)</f>
        <v>608</v>
      </c>
    </row>
    <row r="80" spans="1:6" x14ac:dyDescent="0.25">
      <c r="A80" s="28" t="s">
        <v>0</v>
      </c>
      <c r="B80" s="65">
        <f>SUM(B75:B79)</f>
        <v>662</v>
      </c>
      <c r="C80" s="65">
        <f>SUM(C75:C79)</f>
        <v>1095</v>
      </c>
      <c r="D80" s="65">
        <f>SUM(D75:D79)</f>
        <v>1004</v>
      </c>
      <c r="E80" s="65">
        <f>SUM(E75:E79)</f>
        <v>609</v>
      </c>
      <c r="F80" s="24">
        <f>SUM(F75:F79)</f>
        <v>3370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0.50151057401812693</v>
      </c>
      <c r="C82" s="26">
        <f>C75/C80</f>
        <v>0.27945205479452057</v>
      </c>
      <c r="D82" s="26">
        <f>D75/D80</f>
        <v>0.12250996015936255</v>
      </c>
      <c r="E82" s="26">
        <f>E75/E80</f>
        <v>5.2545155993431854E-2</v>
      </c>
      <c r="F82" s="21"/>
    </row>
    <row r="83" spans="1:6" x14ac:dyDescent="0.25">
      <c r="A83" s="22" t="s">
        <v>14</v>
      </c>
      <c r="B83" s="26">
        <f>B76/B80</f>
        <v>0.15709969788519637</v>
      </c>
      <c r="C83" s="26">
        <f>C76/C80</f>
        <v>0.17168949771689498</v>
      </c>
      <c r="D83" s="26">
        <f>D76/D80</f>
        <v>0.12549800796812749</v>
      </c>
      <c r="E83" s="26">
        <f>E76/E80</f>
        <v>4.9261083743842367E-2</v>
      </c>
      <c r="F83" s="21"/>
    </row>
    <row r="84" spans="1:6" x14ac:dyDescent="0.25">
      <c r="A84" s="22" t="s">
        <v>15</v>
      </c>
      <c r="B84" s="26">
        <f>B77/B80</f>
        <v>0.15105740181268881</v>
      </c>
      <c r="C84" s="26">
        <f>C77/C80</f>
        <v>0.26940639269406391</v>
      </c>
      <c r="D84" s="26">
        <f>D77/D80</f>
        <v>0.37948207171314741</v>
      </c>
      <c r="E84" s="26">
        <f>E77/E80</f>
        <v>0.26108374384236455</v>
      </c>
      <c r="F84" s="21"/>
    </row>
    <row r="85" spans="1:6" x14ac:dyDescent="0.25">
      <c r="A85" s="22" t="s">
        <v>16</v>
      </c>
      <c r="B85" s="26">
        <f>B78/B80</f>
        <v>6.4954682779456194E-2</v>
      </c>
      <c r="C85" s="26">
        <f>C78/C80</f>
        <v>0.11050228310502283</v>
      </c>
      <c r="D85" s="26">
        <f>D78/D80</f>
        <v>0.1852589641434263</v>
      </c>
      <c r="E85" s="26">
        <f>E78/E80</f>
        <v>0.38752052545155996</v>
      </c>
      <c r="F85" s="21"/>
    </row>
    <row r="86" spans="1:6" x14ac:dyDescent="0.25">
      <c r="A86" s="22" t="s">
        <v>17</v>
      </c>
      <c r="B86" s="26">
        <f>B79/B80</f>
        <v>0.12537764350453173</v>
      </c>
      <c r="C86" s="26">
        <f>C79/C80</f>
        <v>0.16894977168949771</v>
      </c>
      <c r="D86" s="26">
        <f>D79/D80</f>
        <v>0.18725099601593626</v>
      </c>
      <c r="E86" s="26">
        <f>E79/E80</f>
        <v>0.24958949096880131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53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311</v>
      </c>
      <c r="C98" s="23">
        <v>229</v>
      </c>
      <c r="D98" s="23">
        <v>103</v>
      </c>
      <c r="E98" s="30">
        <v>156</v>
      </c>
      <c r="F98" s="23">
        <f>SUM(B98:E98)</f>
        <v>799</v>
      </c>
    </row>
    <row r="99" spans="1:6" x14ac:dyDescent="0.25">
      <c r="A99" s="22" t="s">
        <v>14</v>
      </c>
      <c r="B99" s="23">
        <v>93</v>
      </c>
      <c r="C99" s="23">
        <v>158</v>
      </c>
      <c r="D99" s="23">
        <v>62</v>
      </c>
      <c r="E99" s="30">
        <v>137</v>
      </c>
      <c r="F99" s="23">
        <f>SUM(B99:E99)</f>
        <v>450</v>
      </c>
    </row>
    <row r="100" spans="1:6" x14ac:dyDescent="0.25">
      <c r="A100" s="22" t="s">
        <v>15</v>
      </c>
      <c r="B100" s="23">
        <v>114</v>
      </c>
      <c r="C100" s="23">
        <v>373</v>
      </c>
      <c r="D100" s="23">
        <v>137</v>
      </c>
      <c r="E100" s="30">
        <v>313</v>
      </c>
      <c r="F100" s="23">
        <f>SUM(B100:E100)</f>
        <v>937</v>
      </c>
    </row>
    <row r="101" spans="1:6" x14ac:dyDescent="0.25">
      <c r="A101" s="22" t="s">
        <v>16</v>
      </c>
      <c r="B101" s="23">
        <v>113</v>
      </c>
      <c r="C101" s="23">
        <v>268</v>
      </c>
      <c r="D101" s="23">
        <v>74</v>
      </c>
      <c r="E101" s="30">
        <v>131</v>
      </c>
      <c r="F101" s="23">
        <f>SUM(B101:E101)</f>
        <v>586</v>
      </c>
    </row>
    <row r="102" spans="1:6" x14ac:dyDescent="0.25">
      <c r="A102" s="22" t="s">
        <v>17</v>
      </c>
      <c r="B102" s="23">
        <v>123</v>
      </c>
      <c r="C102" s="23">
        <v>208</v>
      </c>
      <c r="D102" s="23">
        <v>78</v>
      </c>
      <c r="E102" s="30">
        <v>211</v>
      </c>
      <c r="F102" s="23">
        <f>SUM(B102:E102)</f>
        <v>620</v>
      </c>
    </row>
    <row r="103" spans="1:6" x14ac:dyDescent="0.25">
      <c r="A103" s="28" t="s">
        <v>0</v>
      </c>
      <c r="B103" s="65">
        <f>SUM(B98:B102)</f>
        <v>754</v>
      </c>
      <c r="C103" s="65">
        <f>SUM(C98:C102)</f>
        <v>1236</v>
      </c>
      <c r="D103" s="65">
        <f>SUM(D98:D102)</f>
        <v>454</v>
      </c>
      <c r="E103" s="65">
        <f>SUM(E98:E102)</f>
        <v>948</v>
      </c>
      <c r="F103" s="24">
        <f>SUM(F98:F102)</f>
        <v>3392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0.41246684350132629</v>
      </c>
      <c r="C105" s="26">
        <f>C98/C103</f>
        <v>0.18527508090614886</v>
      </c>
      <c r="D105" s="26">
        <f>D98/D103</f>
        <v>0.22687224669603523</v>
      </c>
      <c r="E105" s="26">
        <f>E98/E103</f>
        <v>0.16455696202531644</v>
      </c>
      <c r="F105" s="21"/>
    </row>
    <row r="106" spans="1:6" x14ac:dyDescent="0.25">
      <c r="A106" s="22" t="s">
        <v>14</v>
      </c>
      <c r="B106" s="26">
        <f>B99/B103</f>
        <v>0.123342175066313</v>
      </c>
      <c r="C106" s="26">
        <f>C99/C103</f>
        <v>0.127831715210356</v>
      </c>
      <c r="D106" s="26">
        <f>D99/D103</f>
        <v>0.13656387665198239</v>
      </c>
      <c r="E106" s="26">
        <f>E99/E103</f>
        <v>0.14451476793248946</v>
      </c>
      <c r="F106" s="21"/>
    </row>
    <row r="107" spans="1:6" x14ac:dyDescent="0.25">
      <c r="A107" s="22" t="s">
        <v>15</v>
      </c>
      <c r="B107" s="26">
        <f>B100/B103</f>
        <v>0.15119363395225463</v>
      </c>
      <c r="C107" s="26">
        <f>C100/C103</f>
        <v>0.3017799352750809</v>
      </c>
      <c r="D107" s="26">
        <f>D100/D103</f>
        <v>0.30176211453744495</v>
      </c>
      <c r="E107" s="26">
        <f>E100/E103</f>
        <v>0.33016877637130804</v>
      </c>
      <c r="F107" s="21"/>
    </row>
    <row r="108" spans="1:6" x14ac:dyDescent="0.25">
      <c r="A108" s="22" t="s">
        <v>16</v>
      </c>
      <c r="B108" s="26">
        <f>B101/B103</f>
        <v>0.14986737400530503</v>
      </c>
      <c r="C108" s="26">
        <f>C101/C103</f>
        <v>0.2168284789644013</v>
      </c>
      <c r="D108" s="26">
        <f>D101/D103</f>
        <v>0.16299559471365638</v>
      </c>
      <c r="E108" s="26">
        <f>E101/E103</f>
        <v>0.13818565400843882</v>
      </c>
      <c r="F108" s="21"/>
    </row>
    <row r="109" spans="1:6" x14ac:dyDescent="0.25">
      <c r="A109" s="22" t="s">
        <v>17</v>
      </c>
      <c r="B109" s="26">
        <f>B102/B103</f>
        <v>0.16312997347480107</v>
      </c>
      <c r="C109" s="26">
        <f>C102/C103</f>
        <v>0.16828478964401294</v>
      </c>
      <c r="D109" s="26">
        <f>D102/D103</f>
        <v>0.17180616740088106</v>
      </c>
      <c r="E109" s="26">
        <f>E102/E103</f>
        <v>0.22257383966244726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205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58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675</v>
      </c>
      <c r="C10" s="31">
        <v>237259</v>
      </c>
      <c r="D10" s="31">
        <v>135405</v>
      </c>
      <c r="E10" s="33">
        <f>C10/C15</f>
        <v>0.1534944624404079</v>
      </c>
      <c r="F10" s="33">
        <f>D10/D15</f>
        <v>0.47563597276961661</v>
      </c>
    </row>
    <row r="11" spans="1:6" x14ac:dyDescent="0.25">
      <c r="A11" s="6" t="s">
        <v>14</v>
      </c>
      <c r="B11" s="31">
        <v>418</v>
      </c>
      <c r="C11" s="31">
        <v>189335</v>
      </c>
      <c r="D11" s="31">
        <v>45200</v>
      </c>
      <c r="E11" s="33">
        <f>C11/C15</f>
        <v>0.12249008065512638</v>
      </c>
      <c r="F11" s="33">
        <f>D11/D15</f>
        <v>0.15877364919453987</v>
      </c>
    </row>
    <row r="12" spans="1:6" x14ac:dyDescent="0.25">
      <c r="A12" s="6" t="s">
        <v>15</v>
      </c>
      <c r="B12" s="31">
        <v>1020</v>
      </c>
      <c r="C12" s="31">
        <v>514765</v>
      </c>
      <c r="D12" s="31">
        <v>73985</v>
      </c>
      <c r="E12" s="33">
        <f>C12/C15</f>
        <v>0.3330266795280119</v>
      </c>
      <c r="F12" s="33">
        <f>D12/D15</f>
        <v>0.25988646981544322</v>
      </c>
    </row>
    <row r="13" spans="1:6" x14ac:dyDescent="0.25">
      <c r="A13" s="6" t="s">
        <v>16</v>
      </c>
      <c r="B13" s="31">
        <v>634</v>
      </c>
      <c r="C13" s="31">
        <v>330468</v>
      </c>
      <c r="D13" s="31">
        <v>24877</v>
      </c>
      <c r="E13" s="33">
        <f>C13/C15</f>
        <v>0.2137959277150992</v>
      </c>
      <c r="F13" s="33">
        <f>D13/D15</f>
        <v>8.7385222810012569E-2</v>
      </c>
    </row>
    <row r="14" spans="1:6" x14ac:dyDescent="0.25">
      <c r="A14" s="6" t="s">
        <v>17</v>
      </c>
      <c r="B14" s="32">
        <v>758</v>
      </c>
      <c r="C14" s="32">
        <v>273890</v>
      </c>
      <c r="D14" s="32">
        <v>5215</v>
      </c>
      <c r="E14" s="33">
        <f>C14/C15</f>
        <v>0.17719284966135457</v>
      </c>
      <c r="F14" s="33">
        <f>D14/D15</f>
        <v>1.8318685410387732E-2</v>
      </c>
    </row>
    <row r="15" spans="1:6" x14ac:dyDescent="0.25">
      <c r="A15" s="4" t="s">
        <v>0</v>
      </c>
      <c r="B15" s="65">
        <f>SUM(B10:B14)</f>
        <v>3505</v>
      </c>
      <c r="C15" s="65">
        <f>SUM(C10:C14)</f>
        <v>1545717</v>
      </c>
      <c r="D15" s="65">
        <f>SUM(D10:D14)</f>
        <v>284682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57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249</v>
      </c>
      <c r="C29" s="9">
        <v>53</v>
      </c>
      <c r="D29" s="18">
        <v>248</v>
      </c>
      <c r="E29" s="3">
        <v>110</v>
      </c>
      <c r="F29" s="23">
        <f>SUM(B29:E29)</f>
        <v>660</v>
      </c>
      <c r="G29" s="15"/>
    </row>
    <row r="30" spans="1:7" x14ac:dyDescent="0.25">
      <c r="A30" s="6" t="s">
        <v>14</v>
      </c>
      <c r="B30" s="9">
        <v>210</v>
      </c>
      <c r="C30" s="9">
        <v>82</v>
      </c>
      <c r="D30" s="18">
        <v>84</v>
      </c>
      <c r="E30" s="3">
        <v>37</v>
      </c>
      <c r="F30" s="23">
        <f>SUM(B30:E30)</f>
        <v>413</v>
      </c>
      <c r="G30" s="15"/>
    </row>
    <row r="31" spans="1:7" x14ac:dyDescent="0.25">
      <c r="A31" s="6" t="s">
        <v>15</v>
      </c>
      <c r="B31" s="9">
        <v>555</v>
      </c>
      <c r="C31" s="9">
        <v>202</v>
      </c>
      <c r="D31" s="18">
        <v>196</v>
      </c>
      <c r="E31" s="3">
        <v>63</v>
      </c>
      <c r="F31" s="23">
        <f>SUM(B31:E31)</f>
        <v>1016</v>
      </c>
      <c r="G31" s="15"/>
    </row>
    <row r="32" spans="1:7" x14ac:dyDescent="0.25">
      <c r="A32" s="6" t="s">
        <v>16</v>
      </c>
      <c r="B32" s="9">
        <v>373</v>
      </c>
      <c r="C32" s="9">
        <v>123</v>
      </c>
      <c r="D32" s="18">
        <v>98</v>
      </c>
      <c r="E32" s="3">
        <v>38</v>
      </c>
      <c r="F32" s="23">
        <f>SUM(B32:E32)</f>
        <v>632</v>
      </c>
      <c r="G32" s="15"/>
    </row>
    <row r="33" spans="1:9" x14ac:dyDescent="0.25">
      <c r="A33" s="6" t="s">
        <v>17</v>
      </c>
      <c r="B33" s="9">
        <v>304</v>
      </c>
      <c r="C33" s="9">
        <v>99</v>
      </c>
      <c r="D33" s="18">
        <v>199</v>
      </c>
      <c r="E33" s="3">
        <v>121</v>
      </c>
      <c r="F33" s="23">
        <f>SUM(B33:E33)</f>
        <v>723</v>
      </c>
      <c r="G33" s="15"/>
    </row>
    <row r="34" spans="1:9" x14ac:dyDescent="0.25">
      <c r="A34" s="8" t="s">
        <v>0</v>
      </c>
      <c r="B34" s="65">
        <f>SUM(B29:B33)</f>
        <v>1691</v>
      </c>
      <c r="C34" s="65">
        <f>SUM(C29:C33)</f>
        <v>559</v>
      </c>
      <c r="D34" s="65">
        <f>SUM(D29:D33)</f>
        <v>825</v>
      </c>
      <c r="E34" s="65">
        <f>SUM(E29:E33)</f>
        <v>369</v>
      </c>
      <c r="F34" s="24">
        <f>SUM(F29:F33)</f>
        <v>3444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0.14725014784151388</v>
      </c>
      <c r="C36" s="5">
        <f>C29/C34</f>
        <v>9.4812164579606437E-2</v>
      </c>
      <c r="D36" s="5">
        <f>D29/D34</f>
        <v>0.3006060606060606</v>
      </c>
      <c r="E36" s="5">
        <f>E29/E34</f>
        <v>0.29810298102981031</v>
      </c>
    </row>
    <row r="37" spans="1:9" x14ac:dyDescent="0.25">
      <c r="A37" s="6" t="s">
        <v>14</v>
      </c>
      <c r="B37" s="5">
        <f>B30/B34</f>
        <v>0.12418687167356594</v>
      </c>
      <c r="C37" s="5">
        <f>C30/C34</f>
        <v>0.14669051878354203</v>
      </c>
      <c r="D37" s="5">
        <f>D30/D34</f>
        <v>0.10181818181818182</v>
      </c>
      <c r="E37" s="5">
        <f>E30/E34</f>
        <v>0.1002710027100271</v>
      </c>
    </row>
    <row r="38" spans="1:9" x14ac:dyDescent="0.25">
      <c r="A38" s="6" t="s">
        <v>15</v>
      </c>
      <c r="B38" s="5">
        <f>B31/B34</f>
        <v>0.32820816085156712</v>
      </c>
      <c r="C38" s="5">
        <f>C31/C34</f>
        <v>0.36135957066189622</v>
      </c>
      <c r="D38" s="5">
        <f>D31/D34</f>
        <v>0.23757575757575758</v>
      </c>
      <c r="E38" s="5">
        <f>E31/E34</f>
        <v>0.17073170731707318</v>
      </c>
    </row>
    <row r="39" spans="1:9" x14ac:dyDescent="0.25">
      <c r="A39" s="6" t="s">
        <v>16</v>
      </c>
      <c r="B39" s="5">
        <f>B32/B34</f>
        <v>0.22057953873447664</v>
      </c>
      <c r="C39" s="5">
        <f>C32/C34</f>
        <v>0.22003577817531306</v>
      </c>
      <c r="D39" s="5">
        <f>D32/D34</f>
        <v>0.11878787878787879</v>
      </c>
      <c r="E39" s="5">
        <f>E32/E34</f>
        <v>0.10298102981029811</v>
      </c>
    </row>
    <row r="40" spans="1:9" x14ac:dyDescent="0.25">
      <c r="A40" s="6" t="s">
        <v>17</v>
      </c>
      <c r="B40" s="5">
        <f>B33/B34</f>
        <v>0.1797752808988764</v>
      </c>
      <c r="C40" s="5">
        <f>C33/C34</f>
        <v>0.17710196779964221</v>
      </c>
      <c r="D40" s="5">
        <f>D33/D34</f>
        <v>0.24121212121212121</v>
      </c>
      <c r="E40" s="5">
        <f>E33/E34</f>
        <v>0.32791327913279134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56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432</v>
      </c>
      <c r="C52" s="23">
        <v>71</v>
      </c>
      <c r="D52" s="23">
        <v>0</v>
      </c>
      <c r="E52" s="23">
        <v>157</v>
      </c>
      <c r="F52" s="23">
        <f>SUM(B52:E52)</f>
        <v>660</v>
      </c>
    </row>
    <row r="53" spans="1:6" x14ac:dyDescent="0.25">
      <c r="A53" s="22" t="s">
        <v>14</v>
      </c>
      <c r="B53" s="23">
        <v>384</v>
      </c>
      <c r="C53" s="23">
        <v>15</v>
      </c>
      <c r="D53" s="23">
        <v>0</v>
      </c>
      <c r="E53" s="23">
        <v>14</v>
      </c>
      <c r="F53" s="23">
        <f>SUM(B53:E53)</f>
        <v>413</v>
      </c>
    </row>
    <row r="54" spans="1:6" x14ac:dyDescent="0.25">
      <c r="A54" s="22" t="s">
        <v>15</v>
      </c>
      <c r="B54" s="23">
        <v>970</v>
      </c>
      <c r="C54" s="23">
        <v>23</v>
      </c>
      <c r="D54" s="23">
        <v>2</v>
      </c>
      <c r="E54" s="23">
        <v>21</v>
      </c>
      <c r="F54" s="23">
        <f>SUM(B54:E54)</f>
        <v>1016</v>
      </c>
    </row>
    <row r="55" spans="1:6" x14ac:dyDescent="0.25">
      <c r="A55" s="22" t="s">
        <v>16</v>
      </c>
      <c r="B55" s="23">
        <v>612</v>
      </c>
      <c r="C55" s="23">
        <v>13</v>
      </c>
      <c r="D55" s="23">
        <v>0</v>
      </c>
      <c r="E55" s="23">
        <v>7</v>
      </c>
      <c r="F55" s="23">
        <f>SUM(B55:E55)</f>
        <v>632</v>
      </c>
    </row>
    <row r="56" spans="1:6" x14ac:dyDescent="0.25">
      <c r="A56" s="22" t="s">
        <v>17</v>
      </c>
      <c r="B56" s="23">
        <v>586</v>
      </c>
      <c r="C56" s="23">
        <v>44</v>
      </c>
      <c r="D56" s="23">
        <v>1</v>
      </c>
      <c r="E56" s="23">
        <v>92</v>
      </c>
      <c r="F56" s="23">
        <f>SUM(B56:E56)</f>
        <v>723</v>
      </c>
    </row>
    <row r="57" spans="1:6" x14ac:dyDescent="0.25">
      <c r="A57" s="24" t="s">
        <v>0</v>
      </c>
      <c r="B57" s="65">
        <f>SUM(B52:B56)</f>
        <v>2984</v>
      </c>
      <c r="C57" s="65">
        <f>SUM(C52:C56)</f>
        <v>166</v>
      </c>
      <c r="D57" s="65">
        <f>SUM(D52:D56)</f>
        <v>3</v>
      </c>
      <c r="E57" s="65">
        <f>SUM(E52:E56)</f>
        <v>291</v>
      </c>
      <c r="F57" s="24">
        <f>SUM(F52:F56)</f>
        <v>3444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0.1447721179624665</v>
      </c>
      <c r="C59" s="26">
        <f>C52/C57</f>
        <v>0.42771084337349397</v>
      </c>
      <c r="D59" s="26">
        <f>D52/D57</f>
        <v>0</v>
      </c>
      <c r="E59" s="26">
        <f>E52/E57</f>
        <v>0.53951890034364258</v>
      </c>
      <c r="F59" s="21"/>
    </row>
    <row r="60" spans="1:6" x14ac:dyDescent="0.25">
      <c r="A60" s="22" t="s">
        <v>14</v>
      </c>
      <c r="B60" s="26">
        <f>B53/B57</f>
        <v>0.12868632707774799</v>
      </c>
      <c r="C60" s="26">
        <f>C53/C57</f>
        <v>9.036144578313253E-2</v>
      </c>
      <c r="D60" s="26">
        <f>D53/D57</f>
        <v>0</v>
      </c>
      <c r="E60" s="26">
        <f>E53/E57</f>
        <v>4.8109965635738834E-2</v>
      </c>
      <c r="F60" s="21"/>
    </row>
    <row r="61" spans="1:6" x14ac:dyDescent="0.25">
      <c r="A61" s="22" t="s">
        <v>15</v>
      </c>
      <c r="B61" s="26">
        <f>B54/B57</f>
        <v>0.32506702412868632</v>
      </c>
      <c r="C61" s="26">
        <f>C54/C57</f>
        <v>0.13855421686746988</v>
      </c>
      <c r="D61" s="26">
        <f>D54/D57</f>
        <v>0.66666666666666663</v>
      </c>
      <c r="E61" s="26">
        <f>E54/E57</f>
        <v>7.2164948453608241E-2</v>
      </c>
      <c r="F61" s="21"/>
    </row>
    <row r="62" spans="1:6" x14ac:dyDescent="0.25">
      <c r="A62" s="22" t="s">
        <v>16</v>
      </c>
      <c r="B62" s="26">
        <f>B55/B57</f>
        <v>0.20509383378016086</v>
      </c>
      <c r="C62" s="26">
        <f>C55/C57</f>
        <v>7.8313253012048195E-2</v>
      </c>
      <c r="D62" s="26">
        <f>D55/D57</f>
        <v>0</v>
      </c>
      <c r="E62" s="26">
        <f>E55/E57</f>
        <v>2.4054982817869417E-2</v>
      </c>
      <c r="F62" s="21"/>
    </row>
    <row r="63" spans="1:6" x14ac:dyDescent="0.25">
      <c r="A63" s="22" t="s">
        <v>17</v>
      </c>
      <c r="B63" s="26">
        <f>B56/B57</f>
        <v>0.19638069705093833</v>
      </c>
      <c r="C63" s="26">
        <f>C56/C57</f>
        <v>0.26506024096385544</v>
      </c>
      <c r="D63" s="26">
        <f>D56/D57</f>
        <v>0.33333333333333331</v>
      </c>
      <c r="E63" s="26">
        <f>E56/E57</f>
        <v>0.31615120274914088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45" x14ac:dyDescent="0.25">
      <c r="A74" s="49" t="s">
        <v>55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311</v>
      </c>
      <c r="C75" s="23">
        <v>246</v>
      </c>
      <c r="D75" s="23">
        <v>80</v>
      </c>
      <c r="E75" s="23">
        <v>22</v>
      </c>
      <c r="F75" s="23">
        <f>SUM(B75:E75)</f>
        <v>659</v>
      </c>
    </row>
    <row r="76" spans="1:6" x14ac:dyDescent="0.25">
      <c r="A76" s="22" t="s">
        <v>14</v>
      </c>
      <c r="B76" s="23">
        <v>124</v>
      </c>
      <c r="C76" s="23">
        <v>179</v>
      </c>
      <c r="D76" s="23">
        <v>84</v>
      </c>
      <c r="E76" s="23">
        <v>25</v>
      </c>
      <c r="F76" s="23">
        <f>SUM(B76:E76)</f>
        <v>412</v>
      </c>
    </row>
    <row r="77" spans="1:6" x14ac:dyDescent="0.25">
      <c r="A77" s="22" t="s">
        <v>15</v>
      </c>
      <c r="B77" s="23">
        <v>125</v>
      </c>
      <c r="C77" s="23">
        <v>391</v>
      </c>
      <c r="D77" s="23">
        <v>376</v>
      </c>
      <c r="E77" s="23">
        <v>121</v>
      </c>
      <c r="F77" s="23">
        <f>SUM(B77:E77)</f>
        <v>1013</v>
      </c>
    </row>
    <row r="78" spans="1:6" x14ac:dyDescent="0.25">
      <c r="A78" s="22" t="s">
        <v>16</v>
      </c>
      <c r="B78" s="23">
        <v>58</v>
      </c>
      <c r="C78" s="23">
        <v>135</v>
      </c>
      <c r="D78" s="23">
        <v>235</v>
      </c>
      <c r="E78" s="23">
        <v>203</v>
      </c>
      <c r="F78" s="23">
        <f>SUM(B78:E78)</f>
        <v>631</v>
      </c>
    </row>
    <row r="79" spans="1:6" x14ac:dyDescent="0.25">
      <c r="A79" s="22" t="s">
        <v>17</v>
      </c>
      <c r="B79" s="23">
        <v>104</v>
      </c>
      <c r="C79" s="23">
        <v>222</v>
      </c>
      <c r="D79" s="23">
        <v>237</v>
      </c>
      <c r="E79" s="23">
        <v>157</v>
      </c>
      <c r="F79" s="23">
        <f>SUM(B79:E79)</f>
        <v>720</v>
      </c>
    </row>
    <row r="80" spans="1:6" x14ac:dyDescent="0.25">
      <c r="A80" s="28" t="s">
        <v>0</v>
      </c>
      <c r="B80" s="65">
        <f>SUM(B75:B79)</f>
        <v>722</v>
      </c>
      <c r="C80" s="65">
        <f>SUM(C75:C79)</f>
        <v>1173</v>
      </c>
      <c r="D80" s="65">
        <f>SUM(D75:D79)</f>
        <v>1012</v>
      </c>
      <c r="E80" s="65">
        <f>SUM(E75:E79)</f>
        <v>528</v>
      </c>
      <c r="F80" s="24">
        <f>SUM(F75:F79)</f>
        <v>3435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0.43074792243767313</v>
      </c>
      <c r="C82" s="26">
        <f>C75/C80</f>
        <v>0.20971867007672634</v>
      </c>
      <c r="D82" s="26">
        <f>D75/D80</f>
        <v>7.9051383399209488E-2</v>
      </c>
      <c r="E82" s="26">
        <f>E75/E80</f>
        <v>4.1666666666666664E-2</v>
      </c>
      <c r="F82" s="21"/>
    </row>
    <row r="83" spans="1:6" x14ac:dyDescent="0.25">
      <c r="A83" s="22" t="s">
        <v>14</v>
      </c>
      <c r="B83" s="26">
        <f>B76/B80</f>
        <v>0.17174515235457063</v>
      </c>
      <c r="C83" s="26">
        <f>C76/C80</f>
        <v>0.1526001705029838</v>
      </c>
      <c r="D83" s="26">
        <f>D76/D80</f>
        <v>8.3003952569169967E-2</v>
      </c>
      <c r="E83" s="26">
        <f>E76/E80</f>
        <v>4.7348484848484848E-2</v>
      </c>
      <c r="F83" s="21"/>
    </row>
    <row r="84" spans="1:6" x14ac:dyDescent="0.25">
      <c r="A84" s="22" t="s">
        <v>15</v>
      </c>
      <c r="B84" s="26">
        <f>B77/B80</f>
        <v>0.17313019390581719</v>
      </c>
      <c r="C84" s="26">
        <f>C77/C80</f>
        <v>0.33333333333333331</v>
      </c>
      <c r="D84" s="26">
        <f>D77/D80</f>
        <v>0.3715415019762846</v>
      </c>
      <c r="E84" s="26">
        <f>E77/E80</f>
        <v>0.22916666666666666</v>
      </c>
      <c r="F84" s="21"/>
    </row>
    <row r="85" spans="1:6" x14ac:dyDescent="0.25">
      <c r="A85" s="22" t="s">
        <v>16</v>
      </c>
      <c r="B85" s="26">
        <f>B78/B80</f>
        <v>8.0332409972299165E-2</v>
      </c>
      <c r="C85" s="26">
        <f>C78/C80</f>
        <v>0.11508951406649616</v>
      </c>
      <c r="D85" s="26">
        <f>D78/D80</f>
        <v>0.23221343873517786</v>
      </c>
      <c r="E85" s="26">
        <f>E78/E80</f>
        <v>0.38446969696969696</v>
      </c>
      <c r="F85" s="21"/>
    </row>
    <row r="86" spans="1:6" x14ac:dyDescent="0.25">
      <c r="A86" s="22" t="s">
        <v>17</v>
      </c>
      <c r="B86" s="26">
        <f>B79/B80</f>
        <v>0.1440443213296399</v>
      </c>
      <c r="C86" s="26">
        <f>C79/C80</f>
        <v>0.18925831202046037</v>
      </c>
      <c r="D86" s="26">
        <f>D79/D80</f>
        <v>0.23418972332015811</v>
      </c>
      <c r="E86" s="26">
        <f>E79/E80</f>
        <v>0.29734848484848486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54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273</v>
      </c>
      <c r="C98" s="23">
        <v>182</v>
      </c>
      <c r="D98" s="23">
        <v>70</v>
      </c>
      <c r="E98" s="30">
        <v>135</v>
      </c>
      <c r="F98" s="23">
        <f>SUM(B98:E98)</f>
        <v>660</v>
      </c>
    </row>
    <row r="99" spans="1:6" x14ac:dyDescent="0.25">
      <c r="A99" s="22" t="s">
        <v>14</v>
      </c>
      <c r="B99" s="23">
        <v>86</v>
      </c>
      <c r="C99" s="23">
        <v>150</v>
      </c>
      <c r="D99" s="23">
        <v>72</v>
      </c>
      <c r="E99" s="30">
        <v>105</v>
      </c>
      <c r="F99" s="23">
        <f>SUM(B99:E99)</f>
        <v>413</v>
      </c>
    </row>
    <row r="100" spans="1:6" x14ac:dyDescent="0.25">
      <c r="A100" s="22" t="s">
        <v>15</v>
      </c>
      <c r="B100" s="23">
        <v>162</v>
      </c>
      <c r="C100" s="23">
        <v>378</v>
      </c>
      <c r="D100" s="23">
        <v>167</v>
      </c>
      <c r="E100" s="30">
        <v>309</v>
      </c>
      <c r="F100" s="23">
        <f>SUM(B100:E100)</f>
        <v>1016</v>
      </c>
    </row>
    <row r="101" spans="1:6" x14ac:dyDescent="0.25">
      <c r="A101" s="22" t="s">
        <v>16</v>
      </c>
      <c r="B101" s="23">
        <v>117</v>
      </c>
      <c r="C101" s="23">
        <v>279</v>
      </c>
      <c r="D101" s="23">
        <v>68</v>
      </c>
      <c r="E101" s="30">
        <v>168</v>
      </c>
      <c r="F101" s="23">
        <f>SUM(B101:E101)</f>
        <v>632</v>
      </c>
    </row>
    <row r="102" spans="1:6" x14ac:dyDescent="0.25">
      <c r="A102" s="22" t="s">
        <v>17</v>
      </c>
      <c r="B102" s="23">
        <v>117</v>
      </c>
      <c r="C102" s="23">
        <v>253</v>
      </c>
      <c r="D102" s="23">
        <v>89</v>
      </c>
      <c r="E102" s="30">
        <v>264</v>
      </c>
      <c r="F102" s="23">
        <f>SUM(B102:E102)</f>
        <v>723</v>
      </c>
    </row>
    <row r="103" spans="1:6" x14ac:dyDescent="0.25">
      <c r="A103" s="28" t="s">
        <v>0</v>
      </c>
      <c r="B103" s="65">
        <f>SUM(B98:B102)</f>
        <v>755</v>
      </c>
      <c r="C103" s="65">
        <f>SUM(C98:C102)</f>
        <v>1242</v>
      </c>
      <c r="D103" s="65">
        <f>SUM(D98:D102)</f>
        <v>466</v>
      </c>
      <c r="E103" s="65">
        <f>SUM(E98:E102)</f>
        <v>981</v>
      </c>
      <c r="F103" s="24">
        <f>SUM(F98:F102)</f>
        <v>3444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0.36158940397350992</v>
      </c>
      <c r="C105" s="26">
        <f>C98/C103</f>
        <v>0.14653784219001612</v>
      </c>
      <c r="D105" s="26">
        <f>D98/D103</f>
        <v>0.15021459227467812</v>
      </c>
      <c r="E105" s="26">
        <f>E98/E103</f>
        <v>0.13761467889908258</v>
      </c>
      <c r="F105" s="21"/>
    </row>
    <row r="106" spans="1:6" x14ac:dyDescent="0.25">
      <c r="A106" s="22" t="s">
        <v>14</v>
      </c>
      <c r="B106" s="26">
        <f>B99/B103</f>
        <v>0.11390728476821192</v>
      </c>
      <c r="C106" s="26">
        <f>C99/C103</f>
        <v>0.12077294685990338</v>
      </c>
      <c r="D106" s="26">
        <f>D99/D103</f>
        <v>0.15450643776824036</v>
      </c>
      <c r="E106" s="26">
        <f>E99/E103</f>
        <v>0.10703363914373089</v>
      </c>
      <c r="F106" s="21"/>
    </row>
    <row r="107" spans="1:6" x14ac:dyDescent="0.25">
      <c r="A107" s="22" t="s">
        <v>15</v>
      </c>
      <c r="B107" s="26">
        <f>B100/B103</f>
        <v>0.21456953642384105</v>
      </c>
      <c r="C107" s="26">
        <f>C100/C103</f>
        <v>0.30434782608695654</v>
      </c>
      <c r="D107" s="26">
        <f>D100/D103</f>
        <v>0.35836909871244638</v>
      </c>
      <c r="E107" s="26">
        <f>E100/E103</f>
        <v>0.3149847094801223</v>
      </c>
      <c r="F107" s="21"/>
    </row>
    <row r="108" spans="1:6" x14ac:dyDescent="0.25">
      <c r="A108" s="22" t="s">
        <v>16</v>
      </c>
      <c r="B108" s="26">
        <f>B101/B103</f>
        <v>0.15496688741721854</v>
      </c>
      <c r="C108" s="26">
        <f>C101/C103</f>
        <v>0.22463768115942029</v>
      </c>
      <c r="D108" s="26">
        <f>D101/D103</f>
        <v>0.14592274678111589</v>
      </c>
      <c r="E108" s="26">
        <f>E101/E103</f>
        <v>0.17125382262996941</v>
      </c>
      <c r="F108" s="21"/>
    </row>
    <row r="109" spans="1:6" x14ac:dyDescent="0.25">
      <c r="A109" s="22" t="s">
        <v>17</v>
      </c>
      <c r="B109" s="26">
        <f>B102/B103</f>
        <v>0.15496688741721854</v>
      </c>
      <c r="C109" s="26">
        <f>C102/C103</f>
        <v>0.20370370370370369</v>
      </c>
      <c r="D109" s="26">
        <f>D102/D103</f>
        <v>0.19098712446351931</v>
      </c>
      <c r="E109" s="26">
        <f>E102/E103</f>
        <v>0.26911314984709478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2018-07-18T21:21:19Z</dcterms:modified>
</cp:coreProperties>
</file>