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0" i="1" l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0" i="3"/>
  <c r="E86" i="3"/>
  <c r="D80" i="3"/>
  <c r="D86" i="3"/>
  <c r="C80" i="3"/>
  <c r="C86" i="3"/>
  <c r="B80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<sst xmlns="http://schemas.openxmlformats.org/spreadsheetml/2006/main" count="225" uniqueCount="59">
  <si>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</si>
  <si>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</si>
  <si>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</si>
  <si>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</si>
  <si>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</si>
  <si>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</si>
  <si>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</si>
  <si>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</si>
  <si>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</si>
  <si>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</si>
  <si>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</si>
  <si>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</si>
  <si>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</si>
  <si>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</si>
  <si>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</si>
  <si>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</si>
  <si>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</si>
  <si>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</si>
  <si>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</si>
  <si>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</si>
  <si>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</si>
  <si>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</si>
  <si>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</si>
  <si>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</si>
  <si>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</si>
  <si>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</si>
  <si>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</si>
  <si>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</si>
  <si>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</si>
  <si>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</si>
  <si>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</si>
  <si>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</si>
  <si>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</si>
  <si>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</si>
  <si>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</si>
  <si>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</si>
  <si>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</si>
  <si>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</si>
  <si>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</si>
  <si>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</si>
  <si>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</si>
  <si>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</si>
  <si>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</si>
  <si>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</si>
  <si>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</si>
  <si>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Hawaii</t>
  </si>
  <si>
    <t xml:space="preserve">SY 15-16 Chronic Absence Levels Across Hawaii Schools by Locale </t>
  </si>
  <si>
    <t xml:space="preserve">SY 15-16 Chronic Absence Levels Across Hawaii Schools by Concentration of Poverty </t>
  </si>
  <si>
    <t xml:space="preserve">SY 15-16 Chronic Absence Levels Across Hawaii Schools by School Type </t>
  </si>
  <si>
    <t>SY 15-16 Chronic Absence Levels Across 
Hawaii Schools</t>
  </si>
  <si>
    <t>SY 13-14 Chronic Absence Levels Across Hawaii Schools by Locale</t>
  </si>
  <si>
    <t>SY 13-14 Chronic Absence Levels Across Hawaii Schools by Concentration of Poverty</t>
  </si>
  <si>
    <t xml:space="preserve">SY 13-14 Chronic Absence Levels Across Hawaii Schools by School Type </t>
  </si>
  <si>
    <t>SY 13-14 Chronic Absence Levels Across 
Hawaii Schools</t>
  </si>
  <si>
    <t>Chronic Absence Levels Across Hawaii Schools</t>
  </si>
  <si>
    <t xml:space="preserve">Hawaii Schools Reporting Zero Students as Chronically Absent </t>
  </si>
  <si>
    <t xml:space="preserve">SY 13-14 Chronic Absence Levels Across Hawaii Schools by Grades Served </t>
  </si>
  <si>
    <t xml:space="preserve">SY 15-16 Chronic Absence Levels Across Hawaii Schools by Grades Served </t>
  </si>
  <si>
    <t>Chronic Absence Levels Across Hawaii Schools SY 15-16 Compared to SY 13-14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</si>
</sst>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8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Hawaii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47</c:v>
                </c:pt>
                <c:pt idx="1">
                  <c:v>73</c:v>
                </c:pt>
                <c:pt idx="2">
                  <c:v>135</c:v>
                </c:pt>
                <c:pt idx="3">
                  <c:v>25</c:v>
                </c:pt>
                <c:pt idx="4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22</c:v>
                </c:pt>
                <c:pt idx="1">
                  <c:v>54</c:v>
                </c:pt>
                <c:pt idx="2">
                  <c:v>132</c:v>
                </c:pt>
                <c:pt idx="3">
                  <c:v>69</c:v>
                </c:pt>
                <c:pt idx="4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9204472"/>
        <c:axId val="2144600392"/>
      </c:barChart>
      <c:catAx>
        <c:axId val="2139204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4600392"/>
        <c:crosses val="autoZero"/>
        <c:auto val="1"/>
        <c:lblAlgn val="ctr"/>
        <c:lblOffset val="100"/>
        <c:noMultiLvlLbl val="0"/>
      </c:catAx>
      <c:valAx>
        <c:axId val="21446003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1.1230697652927901E-2"/>
              <c:y val="0.22321553134396299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9204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Hawaii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r>
              <a:rPr lang="en-US" sz="900" b="1" i="0" baseline="0">
                <a:effectLst/>
              </a:rPr>
              <a:t> 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0.43396226415094341</c:v>
                </c:pt>
                <c:pt idx="1">
                  <c:v>0.16260162601626016</c:v>
                </c:pt>
                <c:pt idx="2">
                  <c:v>0.05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0.33962264150943394</c:v>
                </c:pt>
                <c:pt idx="1">
                  <c:v>0.29268292682926828</c:v>
                </c:pt>
                <c:pt idx="2">
                  <c:v>0.22500000000000001</c:v>
                </c:pt>
                <c:pt idx="3">
                  <c:v>3.2258064516129031E-2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0.20754716981132076</c:v>
                </c:pt>
                <c:pt idx="1">
                  <c:v>0.52032520325203258</c:v>
                </c:pt>
                <c:pt idx="2">
                  <c:v>0.58750000000000002</c:v>
                </c:pt>
                <c:pt idx="3">
                  <c:v>0.41935483870967744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1.8867924528301886E-2</c:v>
                </c:pt>
                <c:pt idx="1">
                  <c:v>2.4390243902439025E-2</c:v>
                </c:pt>
                <c:pt idx="2">
                  <c:v>0.125</c:v>
                </c:pt>
                <c:pt idx="3">
                  <c:v>0.35483870967741937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1.2500000000000001E-2</c:v>
                </c:pt>
                <c:pt idx="3">
                  <c:v>0.19354838709677419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-2095380488"/>
        <c:axId val="-2096016792"/>
      </c:barChart>
      <c:catAx>
        <c:axId val="-2095380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096016792"/>
        <c:crosses val="autoZero"/>
        <c:auto val="1"/>
        <c:lblAlgn val="ctr"/>
        <c:lblOffset val="100"/>
        <c:noMultiLvlLbl val="0"/>
      </c:catAx>
      <c:valAx>
        <c:axId val="-20960167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152499087924E-2"/>
              <c:y val="0.332018198733804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0953804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Hawaii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8.6956521739130432E-2</c:v>
                </c:pt>
                <c:pt idx="1">
                  <c:v>9.5238095238095233E-2</c:v>
                </c:pt>
                <c:pt idx="2">
                  <c:v>0.28378378378378377</c:v>
                </c:pt>
                <c:pt idx="3">
                  <c:v>0.25641025641025639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0.2318840579710145</c:v>
                </c:pt>
                <c:pt idx="1">
                  <c:v>0.16190476190476191</c:v>
                </c:pt>
                <c:pt idx="2">
                  <c:v>0.27027027027027029</c:v>
                </c:pt>
                <c:pt idx="3">
                  <c:v>0.51282051282051277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0.49275362318840582</c:v>
                </c:pt>
                <c:pt idx="1">
                  <c:v>0.60952380952380958</c:v>
                </c:pt>
                <c:pt idx="2">
                  <c:v>0.40540540540540543</c:v>
                </c:pt>
                <c:pt idx="3">
                  <c:v>0.17948717948717949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0.14492753623188406</c:v>
                </c:pt>
                <c:pt idx="1">
                  <c:v>0.10476190476190476</c:v>
                </c:pt>
                <c:pt idx="2">
                  <c:v>4.0540540540540543E-2</c:v>
                </c:pt>
                <c:pt idx="3">
                  <c:v>2.564102564102564E-2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4.3478260869565216E-2</c:v>
                </c:pt>
                <c:pt idx="1">
                  <c:v>2.8571428571428571E-2</c:v>
                </c:pt>
                <c:pt idx="2">
                  <c:v>0</c:v>
                </c:pt>
                <c:pt idx="3">
                  <c:v>2.564102564102564E-2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2981064"/>
        <c:axId val="2139719704"/>
      </c:barChart>
      <c:catAx>
        <c:axId val="2102981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719704"/>
        <c:crosses val="autoZero"/>
        <c:auto val="1"/>
        <c:lblAlgn val="ctr"/>
        <c:lblOffset val="100"/>
        <c:noMultiLvlLbl val="0"/>
      </c:catAx>
      <c:valAx>
        <c:axId val="21397197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31675201170446E-2"/>
              <c:y val="0.312493666552551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29810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Hawaii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0.16376306620209058</c:v>
                </c:pt>
                <c:pt idx="1">
                  <c:v>0.25435540069686413</c:v>
                </c:pt>
                <c:pt idx="2">
                  <c:v>0.47038327526132406</c:v>
                </c:pt>
                <c:pt idx="3">
                  <c:v>8.7108013937282236E-2</c:v>
                </c:pt>
                <c:pt idx="4">
                  <c:v>2.4390243902439025E-2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7.586206896551724E-2</c:v>
                </c:pt>
                <c:pt idx="1">
                  <c:v>0.18620689655172415</c:v>
                </c:pt>
                <c:pt idx="2">
                  <c:v>0.45517241379310347</c:v>
                </c:pt>
                <c:pt idx="3">
                  <c:v>0.23793103448275862</c:v>
                </c:pt>
                <c:pt idx="4">
                  <c:v>4.4827586206896551E-2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3855336"/>
        <c:axId val="2138362872"/>
      </c:barChart>
      <c:catAx>
        <c:axId val="2113855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362872"/>
        <c:crosses val="autoZero"/>
        <c:auto val="1"/>
        <c:lblAlgn val="ctr"/>
        <c:lblOffset val="100"/>
        <c:noMultiLvlLbl val="0"/>
      </c:catAx>
      <c:valAx>
        <c:axId val="21383628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2228201466854E-2"/>
              <c:y val="0.219870014729238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11385533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Hawaii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6.9686411149825784E-3</c:v>
                </c:pt>
                <c:pt idx="1">
                  <c:v>3.4482758620689655E-3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41250552"/>
        <c:axId val="2094211288"/>
      </c:barChart>
      <c:catAx>
        <c:axId val="2141250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211288"/>
        <c:crosses val="autoZero"/>
        <c:auto val="1"/>
        <c:lblAlgn val="ctr"/>
        <c:lblOffset val="100"/>
        <c:noMultiLvlLbl val="0"/>
      </c:catAx>
      <c:valAx>
        <c:axId val="2094211288"/>
        <c:scaling>
          <c:orientation val="minMax"/>
          <c:max val="0.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26434081053206E-2"/>
              <c:y val="0.32876776316635098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250552"/>
        <c:crosses val="autoZero"/>
        <c:crossBetween val="between"/>
        <c:majorUnit val="0.0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Hawaii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0353670159527E-2"/>
          <c:y val="0.19444667754317099"/>
          <c:w val="0.88347695761877698"/>
          <c:h val="0.617591563615727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4.9180327868852458E-2</c:v>
                </c:pt>
                <c:pt idx="1">
                  <c:v>2.5000000000000001E-2</c:v>
                </c:pt>
                <c:pt idx="2">
                  <c:v>0.125</c:v>
                </c:pt>
                <c:pt idx="3">
                  <c:v>0.25925925925925924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0.11475409836065574</c:v>
                </c:pt>
                <c:pt idx="1">
                  <c:v>0.17499999999999999</c:v>
                </c:pt>
                <c:pt idx="2">
                  <c:v>0.45</c:v>
                </c:pt>
                <c:pt idx="3">
                  <c:v>0.29629629629629628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0.49180327868852458</c:v>
                </c:pt>
                <c:pt idx="1">
                  <c:v>0.47499999999999998</c:v>
                </c:pt>
                <c:pt idx="2">
                  <c:v>0.42499999999999999</c:v>
                </c:pt>
                <c:pt idx="3">
                  <c:v>0.22222222222222221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0.2896174863387978</c:v>
                </c:pt>
                <c:pt idx="1">
                  <c:v>0.3</c:v>
                </c:pt>
                <c:pt idx="2">
                  <c:v>0</c:v>
                </c:pt>
                <c:pt idx="3">
                  <c:v>0.14814814814814814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5.4644808743169397E-2</c:v>
                </c:pt>
                <c:pt idx="1">
                  <c:v>2.5000000000000001E-2</c:v>
                </c:pt>
                <c:pt idx="2">
                  <c:v>0</c:v>
                </c:pt>
                <c:pt idx="3">
                  <c:v>7.407407407407407E-2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5098552"/>
        <c:axId val="2131105112"/>
      </c:barChart>
      <c:catAx>
        <c:axId val="21350985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105112"/>
        <c:crosses val="autoZero"/>
        <c:auto val="1"/>
        <c:lblAlgn val="ctr"/>
        <c:lblOffset val="100"/>
        <c:noMultiLvlLbl val="0"/>
      </c:catAx>
      <c:valAx>
        <c:axId val="21311051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Number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50985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Hawaii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7.2916666666666671E-2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0.18402777777777779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0.45833333333333331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0.23958333333333334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4.5138888888888888E-2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0499224"/>
        <c:axId val="2095158392"/>
      </c:barChart>
      <c:catAx>
        <c:axId val="21404992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158392"/>
        <c:crosses val="autoZero"/>
        <c:auto val="1"/>
        <c:lblAlgn val="ctr"/>
        <c:lblOffset val="100"/>
        <c:noMultiLvlLbl val="0"/>
      </c:catAx>
      <c:valAx>
        <c:axId val="20951583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49922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Hawaii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r>
              <a:rPr lang="en-US" sz="900" b="1" i="0" baseline="0">
                <a:effectLst/>
              </a:rPr>
              <a:t> 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0.27450980392156865</c:v>
                </c:pt>
                <c:pt idx="1">
                  <c:v>4.2735042735042736E-2</c:v>
                </c:pt>
                <c:pt idx="2">
                  <c:v>3.4482758620689655E-2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0.31372549019607843</c:v>
                </c:pt>
                <c:pt idx="1">
                  <c:v>0.20512820512820512</c:v>
                </c:pt>
                <c:pt idx="2">
                  <c:v>0.13793103448275862</c:v>
                </c:pt>
                <c:pt idx="3">
                  <c:v>2.9411764705882353E-2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0.37254901960784315</c:v>
                </c:pt>
                <c:pt idx="1">
                  <c:v>0.58974358974358976</c:v>
                </c:pt>
                <c:pt idx="2">
                  <c:v>0.40229885057471265</c:v>
                </c:pt>
                <c:pt idx="3">
                  <c:v>0.26470588235294118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3.9215686274509803E-2</c:v>
                </c:pt>
                <c:pt idx="1">
                  <c:v>0.15384615384615385</c:v>
                </c:pt>
                <c:pt idx="2">
                  <c:v>0.39080459770114945</c:v>
                </c:pt>
                <c:pt idx="3">
                  <c:v>0.44117647058823528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</c:v>
                </c:pt>
                <c:pt idx="1">
                  <c:v>8.5470085470085479E-3</c:v>
                </c:pt>
                <c:pt idx="2">
                  <c:v>3.4482758620689655E-2</c:v>
                </c:pt>
                <c:pt idx="3">
                  <c:v>0.26470588235294118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44220600"/>
        <c:axId val="2139423032"/>
      </c:barChart>
      <c:catAx>
        <c:axId val="2144220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423032"/>
        <c:crosses val="autoZero"/>
        <c:auto val="1"/>
        <c:lblAlgn val="ctr"/>
        <c:lblOffset val="100"/>
        <c:noMultiLvlLbl val="0"/>
      </c:catAx>
      <c:valAx>
        <c:axId val="21394230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33892739876E-2"/>
              <c:y val="0.332018198733804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42206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Hawaii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</c:v>
                </c:pt>
                <c:pt idx="1">
                  <c:v>7.476635514018691E-2</c:v>
                </c:pt>
                <c:pt idx="2">
                  <c:v>8.3333333333333329E-2</c:v>
                </c:pt>
                <c:pt idx="3">
                  <c:v>0.19047619047619047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0.13043478260869565</c:v>
                </c:pt>
                <c:pt idx="1">
                  <c:v>7.476635514018691E-2</c:v>
                </c:pt>
                <c:pt idx="2">
                  <c:v>0.34722222222222221</c:v>
                </c:pt>
                <c:pt idx="3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0.43478260869565216</c:v>
                </c:pt>
                <c:pt idx="1">
                  <c:v>0.46728971962616822</c:v>
                </c:pt>
                <c:pt idx="2">
                  <c:v>0.5</c:v>
                </c:pt>
                <c:pt idx="3">
                  <c:v>0.38095238095238093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0.34782608695652173</c:v>
                </c:pt>
                <c:pt idx="1">
                  <c:v>0.32710280373831774</c:v>
                </c:pt>
                <c:pt idx="2">
                  <c:v>6.9444444444444448E-2</c:v>
                </c:pt>
                <c:pt idx="3">
                  <c:v>0.11904761904761904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8.6956521739130432E-2</c:v>
                </c:pt>
                <c:pt idx="1">
                  <c:v>5.6074766355140186E-2</c:v>
                </c:pt>
                <c:pt idx="2">
                  <c:v>0</c:v>
                </c:pt>
                <c:pt idx="3">
                  <c:v>2.3809523809523808E-2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86972104"/>
        <c:axId val="2138225160"/>
      </c:barChart>
      <c:catAx>
        <c:axId val="2086972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225160"/>
        <c:crosses val="autoZero"/>
        <c:auto val="1"/>
        <c:lblAlgn val="ctr"/>
        <c:lblOffset val="100"/>
        <c:noMultiLvlLbl val="0"/>
      </c:catAx>
      <c:valAx>
        <c:axId val="21382251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7044623262619E-2"/>
              <c:y val="0.331044391190231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697210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Hawaii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0087231240738896E-2"/>
          <c:y val="0.188726942317371"/>
          <c:w val="0.89374339653756496"/>
          <c:h val="0.623311298841528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0.11666666666666667</c:v>
                </c:pt>
                <c:pt idx="1">
                  <c:v>7.4999999999999997E-2</c:v>
                </c:pt>
                <c:pt idx="2">
                  <c:v>0.3</c:v>
                </c:pt>
                <c:pt idx="3">
                  <c:v>0.40740740740740738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0.2</c:v>
                </c:pt>
                <c:pt idx="1">
                  <c:v>0.32500000000000001</c:v>
                </c:pt>
                <c:pt idx="2">
                  <c:v>0.47499999999999998</c:v>
                </c:pt>
                <c:pt idx="3">
                  <c:v>0.18518518518518517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0.57222222222222219</c:v>
                </c:pt>
                <c:pt idx="1">
                  <c:v>0.5</c:v>
                </c:pt>
                <c:pt idx="2">
                  <c:v>0.22500000000000001</c:v>
                </c:pt>
                <c:pt idx="3">
                  <c:v>0.1111111111111111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9.4444444444444442E-2</c:v>
                </c:pt>
                <c:pt idx="1">
                  <c:v>0.1</c:v>
                </c:pt>
                <c:pt idx="2">
                  <c:v>0</c:v>
                </c:pt>
                <c:pt idx="3">
                  <c:v>0.14814814814814814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1.6666666666666666E-2</c:v>
                </c:pt>
                <c:pt idx="1">
                  <c:v>0</c:v>
                </c:pt>
                <c:pt idx="2">
                  <c:v>0</c:v>
                </c:pt>
                <c:pt idx="3">
                  <c:v>0.14814814814814814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4995256"/>
        <c:axId val="2104677240"/>
      </c:barChart>
      <c:catAx>
        <c:axId val="2134995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677240"/>
        <c:crosses val="autoZero"/>
        <c:auto val="1"/>
        <c:lblAlgn val="ctr"/>
        <c:lblOffset val="100"/>
        <c:noMultiLvlLbl val="0"/>
      </c:catAx>
      <c:valAx>
        <c:axId val="21046772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499525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Hawaii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0.15789473684210525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0.256140350877193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0.47368421052631576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8.771929824561403E-2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2.456140350877193E-2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1963736"/>
        <c:axId val="2141328888"/>
      </c:barChart>
      <c:catAx>
        <c:axId val="2141963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1328888"/>
        <c:crosses val="autoZero"/>
        <c:auto val="1"/>
        <c:lblAlgn val="ctr"/>
        <c:lblOffset val="100"/>
        <c:noMultiLvlLbl val="0"/>
      </c:catAx>
      <c:valAx>
        <c:axId val="21413288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19637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E65" sqref="E65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58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54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47</v>
      </c>
      <c r="C15" s="53">
        <v>22</v>
      </c>
      <c r="D15" s="54">
        <f t="shared" ref="D15:D20" si="0">C15-B15</f>
        <v>-25</v>
      </c>
      <c r="F15" s="1"/>
    </row>
    <row r="16" spans="1:6" ht="15.75" x14ac:dyDescent="0.25">
      <c r="A16" s="52" t="s">
        <v>14</v>
      </c>
      <c r="B16" s="53">
        <v>73</v>
      </c>
      <c r="C16" s="53">
        <v>54</v>
      </c>
      <c r="D16" s="54">
        <f t="shared" si="0"/>
        <v>-19</v>
      </c>
      <c r="F16" s="1"/>
    </row>
    <row r="17" spans="1:6" ht="15.75" x14ac:dyDescent="0.25">
      <c r="A17" s="52" t="s">
        <v>15</v>
      </c>
      <c r="B17" s="53">
        <v>135</v>
      </c>
      <c r="C17" s="53">
        <v>132</v>
      </c>
      <c r="D17" s="54">
        <f t="shared" si="0"/>
        <v>-3</v>
      </c>
      <c r="F17" s="1"/>
    </row>
    <row r="18" spans="1:6" ht="15.75" x14ac:dyDescent="0.25">
      <c r="A18" s="52" t="s">
        <v>16</v>
      </c>
      <c r="B18" s="53">
        <v>25</v>
      </c>
      <c r="C18" s="53">
        <v>69</v>
      </c>
      <c r="D18" s="54">
        <f t="shared" si="0"/>
        <v>44</v>
      </c>
      <c r="F18" s="1"/>
    </row>
    <row r="19" spans="1:6" ht="15.75" x14ac:dyDescent="0.25">
      <c r="A19" s="52" t="s">
        <v>17</v>
      </c>
      <c r="B19" s="53">
        <v>7</v>
      </c>
      <c r="C19" s="53">
        <v>13</v>
      </c>
      <c r="D19" s="54">
        <f t="shared" si="0"/>
        <v>6</v>
      </c>
      <c r="F19" s="1"/>
    </row>
    <row r="20" spans="1:6" ht="15.75" x14ac:dyDescent="0.25">
      <c r="A20" s="55" t="s">
        <v>0</v>
      </c>
      <c r="B20" s="65">
        <f>SUM(B15:B19)</f>
        <v>287</v>
      </c>
      <c r="C20" s="65">
        <f>SUM(C15:C19)</f>
        <v>290</v>
      </c>
      <c r="D20" s="55">
        <f t="shared" si="0"/>
        <v>3</v>
      </c>
    </row>
    <row r="31" spans="1:6" ht="31.5" x14ac:dyDescent="0.25">
      <c r="A31" s="49" t="s">
        <v>54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0.16376306620209058</v>
      </c>
      <c r="C32" s="56">
        <f>C15/C20</f>
        <v>7.586206896551724E-2</v>
      </c>
      <c r="D32" s="57">
        <f>C32-B32</f>
        <v>-8.7900997236573339E-2</v>
      </c>
    </row>
    <row r="33" spans="1:6" ht="15.75" x14ac:dyDescent="0.25">
      <c r="A33" s="52" t="s">
        <v>14</v>
      </c>
      <c r="B33" s="56">
        <f>B16/B20</f>
        <v>0.25435540069686413</v>
      </c>
      <c r="C33" s="56">
        <f>C16/C20</f>
        <v>0.18620689655172415</v>
      </c>
      <c r="D33" s="57">
        <f>C33-B33</f>
        <v>-6.8148504145139982E-2</v>
      </c>
    </row>
    <row r="34" spans="1:6" ht="15.75" x14ac:dyDescent="0.25">
      <c r="A34" s="52" t="s">
        <v>15</v>
      </c>
      <c r="B34" s="56">
        <f>B17/B20</f>
        <v>0.47038327526132406</v>
      </c>
      <c r="C34" s="56">
        <f>C17/C20</f>
        <v>0.45517241379310347</v>
      </c>
      <c r="D34" s="57">
        <f>C34-B34</f>
        <v>-1.5210861468220593E-2</v>
      </c>
    </row>
    <row r="35" spans="1:6" ht="15.75" x14ac:dyDescent="0.25">
      <c r="A35" s="52" t="s">
        <v>16</v>
      </c>
      <c r="B35" s="56">
        <f>B18/B20</f>
        <v>8.7108013937282236E-2</v>
      </c>
      <c r="C35" s="56">
        <f>C18/C20</f>
        <v>0.23793103448275862</v>
      </c>
      <c r="D35" s="57">
        <f>C35-B35</f>
        <v>0.15082302054547639</v>
      </c>
    </row>
    <row r="36" spans="1:6" ht="15.75" x14ac:dyDescent="0.25">
      <c r="A36" s="52" t="s">
        <v>17</v>
      </c>
      <c r="B36" s="56">
        <f>B19/B20</f>
        <v>2.4390243902439025E-2</v>
      </c>
      <c r="C36" s="56">
        <f>C19/C20</f>
        <v>4.4827586206896551E-2</v>
      </c>
      <c r="D36" s="57">
        <f>C36-B36</f>
        <v>2.0437342304457526E-2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55</v>
      </c>
      <c r="B48" s="50" t="s">
        <v>43</v>
      </c>
      <c r="C48" s="50" t="s">
        <v>44</v>
      </c>
    </row>
    <row r="49" spans="1:3" s="60" customFormat="1" ht="31.5" x14ac:dyDescent="0.25">
      <c r="A49" s="58" t="s">
        <v>37</v>
      </c>
      <c r="B49" s="59">
        <v>287</v>
      </c>
      <c r="C49" s="59">
        <v>290</v>
      </c>
    </row>
    <row r="50" spans="1:3" s="60" customFormat="1" ht="31.5" x14ac:dyDescent="0.25">
      <c r="A50" s="58" t="s">
        <v>36</v>
      </c>
      <c r="B50" s="59">
        <v>2</v>
      </c>
      <c r="C50" s="59">
        <v>1</v>
      </c>
    </row>
    <row r="51" spans="1:3" s="60" customFormat="1" ht="31.5" x14ac:dyDescent="0.25">
      <c r="A51" s="58" t="s">
        <v>38</v>
      </c>
      <c r="B51" s="61">
        <f>B50/B49</f>
        <v>6.9686411149825784E-3</v>
      </c>
      <c r="C51" s="61">
        <f>C50/C49</f>
        <v>3.4482758620689655E-3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205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49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22</v>
      </c>
      <c r="C10" s="29">
        <v>11847</v>
      </c>
      <c r="D10" s="29">
        <v>4388</v>
      </c>
      <c r="E10" s="31">
        <f>C10/C15</f>
        <v>6.4768496498335271E-2</v>
      </c>
      <c r="F10" s="31">
        <f>D10/D15</f>
        <v>0.15395410848361518</v>
      </c>
    </row>
    <row r="11" spans="1:6" x14ac:dyDescent="0.25">
      <c r="A11" s="6" t="s">
        <v>14</v>
      </c>
      <c r="B11" s="29">
        <v>54</v>
      </c>
      <c r="C11" s="29">
        <v>32685</v>
      </c>
      <c r="D11" s="29">
        <v>7716</v>
      </c>
      <c r="E11" s="31">
        <f>C11/C15</f>
        <v>0.17869150907808631</v>
      </c>
      <c r="F11" s="31">
        <f>D11/D15</f>
        <v>0.27071784436179919</v>
      </c>
    </row>
    <row r="12" spans="1:6" x14ac:dyDescent="0.25">
      <c r="A12" s="6" t="s">
        <v>15</v>
      </c>
      <c r="B12" s="29">
        <v>132</v>
      </c>
      <c r="C12" s="29">
        <v>89511</v>
      </c>
      <c r="D12" s="29">
        <v>13024</v>
      </c>
      <c r="E12" s="31">
        <f>C12/C15</f>
        <v>0.48936379590297024</v>
      </c>
      <c r="F12" s="31">
        <f>D12/D15</f>
        <v>0.45695038944635463</v>
      </c>
    </row>
    <row r="13" spans="1:6" x14ac:dyDescent="0.25">
      <c r="A13" s="6" t="s">
        <v>16</v>
      </c>
      <c r="B13" s="29">
        <v>69</v>
      </c>
      <c r="C13" s="29">
        <v>40347</v>
      </c>
      <c r="D13" s="29">
        <v>3055</v>
      </c>
      <c r="E13" s="31">
        <f>C13/C15</f>
        <v>0.22058027586885567</v>
      </c>
      <c r="F13" s="31">
        <f>D13/D15</f>
        <v>0.1071854606694267</v>
      </c>
    </row>
    <row r="14" spans="1:6" x14ac:dyDescent="0.25">
      <c r="A14" s="6" t="s">
        <v>17</v>
      </c>
      <c r="B14" s="30">
        <v>13</v>
      </c>
      <c r="C14" s="30">
        <v>8523</v>
      </c>
      <c r="D14" s="30">
        <v>319</v>
      </c>
      <c r="E14" s="31">
        <f>C14/C15</f>
        <v>4.6595922651752469E-2</v>
      </c>
      <c r="F14" s="31">
        <f>D14/D15</f>
        <v>1.1192197038804294E-2</v>
      </c>
    </row>
    <row r="15" spans="1:6" x14ac:dyDescent="0.25">
      <c r="A15" s="4" t="s">
        <v>0</v>
      </c>
      <c r="B15" s="63">
        <f>SUM(B10:B14)</f>
        <v>290</v>
      </c>
      <c r="C15" s="63">
        <f>SUM(C10:C14)</f>
        <v>182913</v>
      </c>
      <c r="D15" s="63">
        <f>SUM(D10:D14)</f>
        <v>28502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57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9</v>
      </c>
      <c r="C29" s="9">
        <v>1</v>
      </c>
      <c r="D29" s="18">
        <v>5</v>
      </c>
      <c r="E29" s="3">
        <v>7</v>
      </c>
      <c r="F29" s="21">
        <f>SUM(B29:E29)</f>
        <v>22</v>
      </c>
      <c r="G29" s="15"/>
    </row>
    <row r="30" spans="1:7" x14ac:dyDescent="0.25">
      <c r="A30" s="6" t="s">
        <v>14</v>
      </c>
      <c r="B30" s="9">
        <v>21</v>
      </c>
      <c r="C30" s="9">
        <v>7</v>
      </c>
      <c r="D30" s="18">
        <v>18</v>
      </c>
      <c r="E30" s="3">
        <v>8</v>
      </c>
      <c r="F30" s="21">
        <f>SUM(B30:E30)</f>
        <v>54</v>
      </c>
      <c r="G30" s="15"/>
    </row>
    <row r="31" spans="1:7" x14ac:dyDescent="0.25">
      <c r="A31" s="6" t="s">
        <v>15</v>
      </c>
      <c r="B31" s="9">
        <v>90</v>
      </c>
      <c r="C31" s="9">
        <v>19</v>
      </c>
      <c r="D31" s="18">
        <v>17</v>
      </c>
      <c r="E31" s="3">
        <v>6</v>
      </c>
      <c r="F31" s="21">
        <f>SUM(B31:E31)</f>
        <v>132</v>
      </c>
      <c r="G31" s="15"/>
    </row>
    <row r="32" spans="1:7" x14ac:dyDescent="0.25">
      <c r="A32" s="6" t="s">
        <v>16</v>
      </c>
      <c r="B32" s="9">
        <v>53</v>
      </c>
      <c r="C32" s="9">
        <v>12</v>
      </c>
      <c r="D32" s="18">
        <v>0</v>
      </c>
      <c r="E32" s="3">
        <v>4</v>
      </c>
      <c r="F32" s="21">
        <f>SUM(B32:E32)</f>
        <v>69</v>
      </c>
      <c r="G32" s="15"/>
    </row>
    <row r="33" spans="1:9" x14ac:dyDescent="0.25">
      <c r="A33" s="6" t="s">
        <v>17</v>
      </c>
      <c r="B33" s="9">
        <v>10</v>
      </c>
      <c r="C33" s="9">
        <v>1</v>
      </c>
      <c r="D33" s="18">
        <v>0</v>
      </c>
      <c r="E33" s="3">
        <v>2</v>
      </c>
      <c r="F33" s="21">
        <f>SUM(B33:E33)</f>
        <v>13</v>
      </c>
      <c r="G33" s="15"/>
    </row>
    <row r="34" spans="1:9" x14ac:dyDescent="0.25">
      <c r="A34" s="8" t="s">
        <v>0</v>
      </c>
      <c r="B34" s="63">
        <f>SUM(B29:B33)</f>
        <v>183</v>
      </c>
      <c r="C34" s="63">
        <f>SUM(C29:C33)</f>
        <v>40</v>
      </c>
      <c r="D34" s="63">
        <f>SUM(D29:D33)</f>
        <v>40</v>
      </c>
      <c r="E34" s="63">
        <f>SUM(E29:E33)</f>
        <v>27</v>
      </c>
      <c r="F34" s="22">
        <f>SUM(F29:F33)</f>
        <v>290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4.9180327868852458E-2</v>
      </c>
      <c r="C36" s="5">
        <f>C29/C34</f>
        <v>2.5000000000000001E-2</v>
      </c>
      <c r="D36" s="5">
        <f>D29/D34</f>
        <v>0.125</v>
      </c>
      <c r="E36" s="5">
        <f>E29/E34</f>
        <v>0.25925925925925924</v>
      </c>
    </row>
    <row r="37" spans="1:9" x14ac:dyDescent="0.25">
      <c r="A37" s="6" t="s">
        <v>14</v>
      </c>
      <c r="B37" s="5">
        <f>B30/B34</f>
        <v>0.11475409836065574</v>
      </c>
      <c r="C37" s="5">
        <f>C30/C34</f>
        <v>0.17499999999999999</v>
      </c>
      <c r="D37" s="5">
        <f>D30/D34</f>
        <v>0.45</v>
      </c>
      <c r="E37" s="5">
        <f>E30/E34</f>
        <v>0.29629629629629628</v>
      </c>
    </row>
    <row r="38" spans="1:9" x14ac:dyDescent="0.25">
      <c r="A38" s="6" t="s">
        <v>15</v>
      </c>
      <c r="B38" s="5">
        <f>B31/B34</f>
        <v>0.49180327868852458</v>
      </c>
      <c r="C38" s="5">
        <f>C31/C34</f>
        <v>0.47499999999999998</v>
      </c>
      <c r="D38" s="5">
        <f>D31/D34</f>
        <v>0.42499999999999999</v>
      </c>
      <c r="E38" s="5">
        <f>E31/E34</f>
        <v>0.22222222222222221</v>
      </c>
    </row>
    <row r="39" spans="1:9" x14ac:dyDescent="0.25">
      <c r="A39" s="6" t="s">
        <v>16</v>
      </c>
      <c r="B39" s="5">
        <f>B32/B34</f>
        <v>0.2896174863387978</v>
      </c>
      <c r="C39" s="5">
        <f>C32/C34</f>
        <v>0.3</v>
      </c>
      <c r="D39" s="5">
        <f>D32/D34</f>
        <v>0</v>
      </c>
      <c r="E39" s="5">
        <f>E32/E34</f>
        <v>0.14814814814814814</v>
      </c>
    </row>
    <row r="40" spans="1:9" x14ac:dyDescent="0.25">
      <c r="A40" s="6" t="s">
        <v>17</v>
      </c>
      <c r="B40" s="5">
        <f>B33/B34</f>
        <v>5.4644808743169397E-2</v>
      </c>
      <c r="C40" s="5">
        <f>C33/C34</f>
        <v>2.5000000000000001E-2</v>
      </c>
      <c r="D40" s="5">
        <f>D33/D34</f>
        <v>0</v>
      </c>
      <c r="E40" s="5">
        <f>E33/E34</f>
        <v>7.407407407407407E-2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48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21</v>
      </c>
      <c r="C52" s="21">
        <v>0</v>
      </c>
      <c r="D52" s="21">
        <v>0</v>
      </c>
      <c r="E52" s="21">
        <v>1</v>
      </c>
      <c r="F52" s="21">
        <f>SUM(B52:E52)</f>
        <v>22</v>
      </c>
    </row>
    <row r="53" spans="1:6" x14ac:dyDescent="0.25">
      <c r="A53" s="20" t="s">
        <v>14</v>
      </c>
      <c r="B53" s="21">
        <v>53</v>
      </c>
      <c r="C53" s="21">
        <v>1</v>
      </c>
      <c r="D53" s="21">
        <v>0</v>
      </c>
      <c r="E53" s="21">
        <v>0</v>
      </c>
      <c r="F53" s="21">
        <f>SUM(B53:E53)</f>
        <v>54</v>
      </c>
    </row>
    <row r="54" spans="1:6" x14ac:dyDescent="0.25">
      <c r="A54" s="20" t="s">
        <v>15</v>
      </c>
      <c r="B54" s="21">
        <v>132</v>
      </c>
      <c r="C54" s="21">
        <v>0</v>
      </c>
      <c r="D54" s="21">
        <v>0</v>
      </c>
      <c r="E54" s="21">
        <v>0</v>
      </c>
      <c r="F54" s="21">
        <f>SUM(B54:E54)</f>
        <v>132</v>
      </c>
    </row>
    <row r="55" spans="1:6" x14ac:dyDescent="0.25">
      <c r="A55" s="20" t="s">
        <v>16</v>
      </c>
      <c r="B55" s="21">
        <v>69</v>
      </c>
      <c r="C55" s="21">
        <v>0</v>
      </c>
      <c r="D55" s="21">
        <v>0</v>
      </c>
      <c r="E55" s="21">
        <v>0</v>
      </c>
      <c r="F55" s="21">
        <f>SUM(B55:E55)</f>
        <v>69</v>
      </c>
    </row>
    <row r="56" spans="1:6" x14ac:dyDescent="0.25">
      <c r="A56" s="20" t="s">
        <v>17</v>
      </c>
      <c r="B56" s="21">
        <v>13</v>
      </c>
      <c r="C56" s="21">
        <v>0</v>
      </c>
      <c r="D56" s="21">
        <v>0</v>
      </c>
      <c r="E56" s="21">
        <v>0</v>
      </c>
      <c r="F56" s="21">
        <f>SUM(B56:E56)</f>
        <v>13</v>
      </c>
    </row>
    <row r="57" spans="1:6" x14ac:dyDescent="0.25">
      <c r="A57" s="22" t="s">
        <v>0</v>
      </c>
      <c r="B57" s="63">
        <f>SUM(B52:B56)</f>
        <v>288</v>
      </c>
      <c r="C57" s="63">
        <f>SUM(C52:C56)</f>
        <v>1</v>
      </c>
      <c r="D57" s="63">
        <f>SUM(D52:D56)</f>
        <v>0</v>
      </c>
      <c r="E57" s="63">
        <f>SUM(E52:E56)</f>
        <v>1</v>
      </c>
      <c r="F57" s="22">
        <f>SUM(F52:F56)</f>
        <v>290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7.2916666666666671E-2</v>
      </c>
      <c r="C59" s="24">
        <f>C52/C57</f>
        <v>0</v>
      </c>
      <c r="D59" s="24" t="e">
        <f>D52/D57</f>
        <v>#DIV/0!</v>
      </c>
      <c r="E59" s="24">
        <f>E52/E57</f>
        <v>1</v>
      </c>
      <c r="F59" s="19"/>
    </row>
    <row r="60" spans="1:6" x14ac:dyDescent="0.25">
      <c r="A60" s="20" t="s">
        <v>14</v>
      </c>
      <c r="B60" s="24">
        <f>B53/B57</f>
        <v>0.18402777777777779</v>
      </c>
      <c r="C60" s="24">
        <f>C53/C57</f>
        <v>1</v>
      </c>
      <c r="D60" s="24" t="e">
        <f>D53/D57</f>
        <v>#DIV/0!</v>
      </c>
      <c r="E60" s="24">
        <f>E53/E57</f>
        <v>0</v>
      </c>
      <c r="F60" s="19"/>
    </row>
    <row r="61" spans="1:6" x14ac:dyDescent="0.25">
      <c r="A61" s="20" t="s">
        <v>15</v>
      </c>
      <c r="B61" s="24">
        <f>B54/B57</f>
        <v>0.45833333333333331</v>
      </c>
      <c r="C61" s="24">
        <f>C54/C57</f>
        <v>0</v>
      </c>
      <c r="D61" s="24" t="e">
        <f>D54/D57</f>
        <v>#DIV/0!</v>
      </c>
      <c r="E61" s="24">
        <f>E54/E57</f>
        <v>0</v>
      </c>
      <c r="F61" s="19"/>
    </row>
    <row r="62" spans="1:6" x14ac:dyDescent="0.25">
      <c r="A62" s="20" t="s">
        <v>16</v>
      </c>
      <c r="B62" s="24">
        <f>B55/B57</f>
        <v>0.23958333333333334</v>
      </c>
      <c r="C62" s="24">
        <f>C55/C57</f>
        <v>0</v>
      </c>
      <c r="D62" s="24" t="e">
        <f>D55/D57</f>
        <v>#DIV/0!</v>
      </c>
      <c r="E62" s="24">
        <f>E55/E57</f>
        <v>0</v>
      </c>
      <c r="F62" s="19"/>
    </row>
    <row r="63" spans="1:6" x14ac:dyDescent="0.25">
      <c r="A63" s="20" t="s">
        <v>17</v>
      </c>
      <c r="B63" s="24">
        <f>B56/B57</f>
        <v>4.5138888888888888E-2</v>
      </c>
      <c r="C63" s="24">
        <f>C56/C57</f>
        <v>0</v>
      </c>
      <c r="D63" s="24" t="e">
        <f>D56/D57</f>
        <v>#DIV/0!</v>
      </c>
      <c r="E63" s="24">
        <f>E56/E57</f>
        <v>0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47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14</v>
      </c>
      <c r="C75" s="21">
        <v>5</v>
      </c>
      <c r="D75" s="21">
        <v>3</v>
      </c>
      <c r="E75" s="21">
        <v>0</v>
      </c>
      <c r="F75" s="21">
        <f>SUM(B75:E75)</f>
        <v>22</v>
      </c>
    </row>
    <row r="76" spans="1:6" x14ac:dyDescent="0.25">
      <c r="A76" s="20" t="s">
        <v>14</v>
      </c>
      <c r="B76" s="21">
        <v>16</v>
      </c>
      <c r="C76" s="21">
        <v>24</v>
      </c>
      <c r="D76" s="21">
        <v>12</v>
      </c>
      <c r="E76" s="21">
        <v>1</v>
      </c>
      <c r="F76" s="21">
        <f>SUM(B76:E76)</f>
        <v>53</v>
      </c>
    </row>
    <row r="77" spans="1:6" x14ac:dyDescent="0.25">
      <c r="A77" s="20" t="s">
        <v>15</v>
      </c>
      <c r="B77" s="21">
        <v>19</v>
      </c>
      <c r="C77" s="21">
        <v>69</v>
      </c>
      <c r="D77" s="21">
        <v>35</v>
      </c>
      <c r="E77" s="21">
        <v>9</v>
      </c>
      <c r="F77" s="21">
        <f>SUM(B77:E77)</f>
        <v>132</v>
      </c>
    </row>
    <row r="78" spans="1:6" x14ac:dyDescent="0.25">
      <c r="A78" s="20" t="s">
        <v>16</v>
      </c>
      <c r="B78" s="21">
        <v>2</v>
      </c>
      <c r="C78" s="21">
        <v>18</v>
      </c>
      <c r="D78" s="21">
        <v>34</v>
      </c>
      <c r="E78" s="21">
        <v>15</v>
      </c>
      <c r="F78" s="21">
        <f>SUM(B78:E78)</f>
        <v>69</v>
      </c>
    </row>
    <row r="79" spans="1:6" x14ac:dyDescent="0.25">
      <c r="A79" s="20" t="s">
        <v>17</v>
      </c>
      <c r="B79" s="21">
        <v>0</v>
      </c>
      <c r="C79" s="21">
        <v>1</v>
      </c>
      <c r="D79" s="21">
        <v>3</v>
      </c>
      <c r="E79" s="21">
        <v>9</v>
      </c>
      <c r="F79" s="21">
        <f>SUM(B79:E79)</f>
        <v>13</v>
      </c>
    </row>
    <row r="80" spans="1:6" x14ac:dyDescent="0.25">
      <c r="A80" s="26" t="s">
        <v>0</v>
      </c>
      <c r="B80" s="63">
        <f>SUM(B75:B79)</f>
        <v>51</v>
      </c>
      <c r="C80" s="63">
        <f>SUM(C75:C79)</f>
        <v>117</v>
      </c>
      <c r="D80" s="63">
        <f>SUM(D75:D79)</f>
        <v>87</v>
      </c>
      <c r="E80" s="63">
        <f>SUM(E75:E79)</f>
        <v>34</v>
      </c>
      <c r="F80" s="22">
        <f>SUM(F75:F79)</f>
        <v>289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0.27450980392156865</v>
      </c>
      <c r="C82" s="24">
        <f>C75/C80</f>
        <v>4.2735042735042736E-2</v>
      </c>
      <c r="D82" s="24">
        <f>D75/D80</f>
        <v>3.4482758620689655E-2</v>
      </c>
      <c r="E82" s="24">
        <f>E75/E80</f>
        <v>0</v>
      </c>
      <c r="F82" s="19"/>
    </row>
    <row r="83" spans="1:6" x14ac:dyDescent="0.25">
      <c r="A83" s="20" t="s">
        <v>14</v>
      </c>
      <c r="B83" s="24">
        <f>B76/B80</f>
        <v>0.31372549019607843</v>
      </c>
      <c r="C83" s="24">
        <f>C76/C80</f>
        <v>0.20512820512820512</v>
      </c>
      <c r="D83" s="24">
        <f>D76/D80</f>
        <v>0.13793103448275862</v>
      </c>
      <c r="E83" s="24">
        <f>E76/E80</f>
        <v>2.9411764705882353E-2</v>
      </c>
      <c r="F83" s="19"/>
    </row>
    <row r="84" spans="1:6" x14ac:dyDescent="0.25">
      <c r="A84" s="20" t="s">
        <v>15</v>
      </c>
      <c r="B84" s="24">
        <f>B77/B80</f>
        <v>0.37254901960784315</v>
      </c>
      <c r="C84" s="24">
        <f>C77/C80</f>
        <v>0.58974358974358976</v>
      </c>
      <c r="D84" s="24">
        <f>D77/D80</f>
        <v>0.40229885057471265</v>
      </c>
      <c r="E84" s="24">
        <f>E77/E80</f>
        <v>0.26470588235294118</v>
      </c>
      <c r="F84" s="19"/>
    </row>
    <row r="85" spans="1:6" x14ac:dyDescent="0.25">
      <c r="A85" s="20" t="s">
        <v>16</v>
      </c>
      <c r="B85" s="24">
        <f>B78/B80</f>
        <v>3.9215686274509803E-2</v>
      </c>
      <c r="C85" s="24">
        <f>C78/C80</f>
        <v>0.15384615384615385</v>
      </c>
      <c r="D85" s="24">
        <f>D78/D80</f>
        <v>0.39080459770114945</v>
      </c>
      <c r="E85" s="24">
        <f>E78/E80</f>
        <v>0.44117647058823528</v>
      </c>
      <c r="F85" s="19"/>
    </row>
    <row r="86" spans="1:6" x14ac:dyDescent="0.25">
      <c r="A86" s="20" t="s">
        <v>17</v>
      </c>
      <c r="B86" s="24">
        <f>B79/B80</f>
        <v>0</v>
      </c>
      <c r="C86" s="24">
        <f>C79/C80</f>
        <v>8.5470085470085479E-3</v>
      </c>
      <c r="D86" s="24">
        <f>D79/D80</f>
        <v>3.4482758620689655E-2</v>
      </c>
      <c r="E86" s="24">
        <f>E79/E80</f>
        <v>0.26470588235294118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46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0</v>
      </c>
      <c r="C98" s="21">
        <v>8</v>
      </c>
      <c r="D98" s="21">
        <v>6</v>
      </c>
      <c r="E98" s="28">
        <v>8</v>
      </c>
      <c r="F98" s="21">
        <f>SUM(B98:E98)</f>
        <v>22</v>
      </c>
    </row>
    <row r="99" spans="1:6" x14ac:dyDescent="0.25">
      <c r="A99" s="20" t="s">
        <v>14</v>
      </c>
      <c r="B99" s="21">
        <v>9</v>
      </c>
      <c r="C99" s="21">
        <v>8</v>
      </c>
      <c r="D99" s="21">
        <v>25</v>
      </c>
      <c r="E99" s="28">
        <v>12</v>
      </c>
      <c r="F99" s="21">
        <f>SUM(B99:E99)</f>
        <v>54</v>
      </c>
    </row>
    <row r="100" spans="1:6" x14ac:dyDescent="0.25">
      <c r="A100" s="20" t="s">
        <v>15</v>
      </c>
      <c r="B100" s="21">
        <v>30</v>
      </c>
      <c r="C100" s="21">
        <v>50</v>
      </c>
      <c r="D100" s="21">
        <v>36</v>
      </c>
      <c r="E100" s="28">
        <v>16</v>
      </c>
      <c r="F100" s="21">
        <f>SUM(B100:E100)</f>
        <v>132</v>
      </c>
    </row>
    <row r="101" spans="1:6" x14ac:dyDescent="0.25">
      <c r="A101" s="20" t="s">
        <v>16</v>
      </c>
      <c r="B101" s="21">
        <v>24</v>
      </c>
      <c r="C101" s="21">
        <v>35</v>
      </c>
      <c r="D101" s="21">
        <v>5</v>
      </c>
      <c r="E101" s="28">
        <v>5</v>
      </c>
      <c r="F101" s="21">
        <f>SUM(B101:E101)</f>
        <v>69</v>
      </c>
    </row>
    <row r="102" spans="1:6" x14ac:dyDescent="0.25">
      <c r="A102" s="20" t="s">
        <v>17</v>
      </c>
      <c r="B102" s="21">
        <v>6</v>
      </c>
      <c r="C102" s="21">
        <v>6</v>
      </c>
      <c r="D102" s="21">
        <v>0</v>
      </c>
      <c r="E102" s="28">
        <v>1</v>
      </c>
      <c r="F102" s="21">
        <f>SUM(B102:E102)</f>
        <v>13</v>
      </c>
    </row>
    <row r="103" spans="1:6" x14ac:dyDescent="0.25">
      <c r="A103" s="26" t="s">
        <v>0</v>
      </c>
      <c r="B103" s="63">
        <f>SUM(B98:B102)</f>
        <v>69</v>
      </c>
      <c r="C103" s="63">
        <f>SUM(C98:C102)</f>
        <v>107</v>
      </c>
      <c r="D103" s="63">
        <f>SUM(D98:D102)</f>
        <v>72</v>
      </c>
      <c r="E103" s="63">
        <f>SUM(E98:E102)</f>
        <v>42</v>
      </c>
      <c r="F103" s="22">
        <f>SUM(F98:F102)</f>
        <v>290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</v>
      </c>
      <c r="C105" s="24">
        <f>C98/C103</f>
        <v>7.476635514018691E-2</v>
      </c>
      <c r="D105" s="24">
        <f>D98/D103</f>
        <v>8.3333333333333329E-2</v>
      </c>
      <c r="E105" s="24">
        <f>E98/E103</f>
        <v>0.19047619047619047</v>
      </c>
      <c r="F105" s="19"/>
    </row>
    <row r="106" spans="1:6" x14ac:dyDescent="0.25">
      <c r="A106" s="20" t="s">
        <v>14</v>
      </c>
      <c r="B106" s="24">
        <f>B99/B103</f>
        <v>0.13043478260869565</v>
      </c>
      <c r="C106" s="24">
        <f>C99/C103</f>
        <v>7.476635514018691E-2</v>
      </c>
      <c r="D106" s="24">
        <f>D99/D103</f>
        <v>0.34722222222222221</v>
      </c>
      <c r="E106" s="24">
        <f>E99/E103</f>
        <v>0.2857142857142857</v>
      </c>
      <c r="F106" s="19"/>
    </row>
    <row r="107" spans="1:6" x14ac:dyDescent="0.25">
      <c r="A107" s="20" t="s">
        <v>15</v>
      </c>
      <c r="B107" s="24">
        <f>B100/B103</f>
        <v>0.43478260869565216</v>
      </c>
      <c r="C107" s="24">
        <f>C100/C103</f>
        <v>0.46728971962616822</v>
      </c>
      <c r="D107" s="24">
        <f>D100/D103</f>
        <v>0.5</v>
      </c>
      <c r="E107" s="24">
        <f>E100/E103</f>
        <v>0.38095238095238093</v>
      </c>
      <c r="F107" s="19"/>
    </row>
    <row r="108" spans="1:6" x14ac:dyDescent="0.25">
      <c r="A108" s="20" t="s">
        <v>16</v>
      </c>
      <c r="B108" s="24">
        <f>B101/B103</f>
        <v>0.34782608695652173</v>
      </c>
      <c r="C108" s="24">
        <f>C101/C103</f>
        <v>0.32710280373831774</v>
      </c>
      <c r="D108" s="24">
        <f>D101/D103</f>
        <v>6.9444444444444448E-2</v>
      </c>
      <c r="E108" s="24">
        <f>E101/E103</f>
        <v>0.11904761904761904</v>
      </c>
      <c r="F108" s="19"/>
    </row>
    <row r="109" spans="1:6" x14ac:dyDescent="0.25">
      <c r="A109" s="20" t="s">
        <v>17</v>
      </c>
      <c r="B109" s="24">
        <f>B102/B103</f>
        <v>8.6956521739130432E-2</v>
      </c>
      <c r="C109" s="24">
        <f>C102/C103</f>
        <v>5.6074766355140186E-2</v>
      </c>
      <c r="D109" s="24">
        <f>D102/D103</f>
        <v>0</v>
      </c>
      <c r="E109" s="24">
        <f>E102/E103</f>
        <v>2.3809523809523808E-2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49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53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47</v>
      </c>
      <c r="C10" s="29">
        <v>25299</v>
      </c>
      <c r="D10" s="29">
        <v>9532</v>
      </c>
      <c r="E10" s="31">
        <f>C10/C15</f>
        <v>0.13489850219418686</v>
      </c>
      <c r="F10" s="31">
        <f>D10/D15</f>
        <v>0.25855100767624162</v>
      </c>
    </row>
    <row r="11" spans="1:6" x14ac:dyDescent="0.25">
      <c r="A11" s="6" t="s">
        <v>14</v>
      </c>
      <c r="B11" s="29">
        <v>73</v>
      </c>
      <c r="C11" s="29">
        <v>53553</v>
      </c>
      <c r="D11" s="29">
        <v>12810</v>
      </c>
      <c r="E11" s="31">
        <f>C11/C15</f>
        <v>0.28555355895510848</v>
      </c>
      <c r="F11" s="31">
        <f>D11/D15</f>
        <v>0.34746521279192771</v>
      </c>
    </row>
    <row r="12" spans="1:6" x14ac:dyDescent="0.25">
      <c r="A12" s="6" t="s">
        <v>15</v>
      </c>
      <c r="B12" s="29">
        <v>135</v>
      </c>
      <c r="C12" s="29">
        <v>88760</v>
      </c>
      <c r="D12" s="29">
        <v>13122</v>
      </c>
      <c r="E12" s="31">
        <f>C12/C15</f>
        <v>0.47328317541230985</v>
      </c>
      <c r="F12" s="31">
        <f>D12/D15</f>
        <v>0.35592806574985758</v>
      </c>
    </row>
    <row r="13" spans="1:6" x14ac:dyDescent="0.25">
      <c r="A13" s="6" t="s">
        <v>16</v>
      </c>
      <c r="B13" s="29">
        <v>25</v>
      </c>
      <c r="C13" s="29">
        <v>15269</v>
      </c>
      <c r="D13" s="29">
        <v>1276</v>
      </c>
      <c r="E13" s="31">
        <f>C13/C15</f>
        <v>8.1416863512511928E-2</v>
      </c>
      <c r="F13" s="31">
        <f>D13/D15</f>
        <v>3.4610898635636204E-2</v>
      </c>
    </row>
    <row r="14" spans="1:6" x14ac:dyDescent="0.25">
      <c r="A14" s="6" t="s">
        <v>17</v>
      </c>
      <c r="B14" s="30">
        <v>7</v>
      </c>
      <c r="C14" s="30">
        <v>4660</v>
      </c>
      <c r="D14" s="30">
        <v>127</v>
      </c>
      <c r="E14" s="31">
        <f>C14/C15</f>
        <v>2.4847899925882874E-2</v>
      </c>
      <c r="F14" s="31">
        <f>D14/D15</f>
        <v>3.4448151463368324E-3</v>
      </c>
    </row>
    <row r="15" spans="1:6" x14ac:dyDescent="0.25">
      <c r="A15" s="4" t="s">
        <v>0</v>
      </c>
      <c r="B15" s="63">
        <f>SUM(B10:B14)</f>
        <v>287</v>
      </c>
      <c r="C15" s="63">
        <f>SUM(C10:C14)</f>
        <v>187541</v>
      </c>
      <c r="D15" s="63">
        <f>SUM(D10:D14)</f>
        <v>36867</v>
      </c>
      <c r="E15" s="64">
        <f>SUM(E10:E14)</f>
        <v>0.99999999999999989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56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21</v>
      </c>
      <c r="C29" s="9">
        <v>3</v>
      </c>
      <c r="D29" s="18">
        <v>12</v>
      </c>
      <c r="E29" s="3">
        <v>11</v>
      </c>
      <c r="F29" s="21">
        <f>SUM(B29:E29)</f>
        <v>47</v>
      </c>
      <c r="G29" s="15"/>
    </row>
    <row r="30" spans="1:7" x14ac:dyDescent="0.25">
      <c r="A30" s="6" t="s">
        <v>14</v>
      </c>
      <c r="B30" s="9">
        <v>36</v>
      </c>
      <c r="C30" s="9">
        <v>13</v>
      </c>
      <c r="D30" s="18">
        <v>19</v>
      </c>
      <c r="E30" s="3">
        <v>5</v>
      </c>
      <c r="F30" s="21">
        <f>SUM(B30:E30)</f>
        <v>73</v>
      </c>
      <c r="G30" s="15"/>
    </row>
    <row r="31" spans="1:7" x14ac:dyDescent="0.25">
      <c r="A31" s="6" t="s">
        <v>15</v>
      </c>
      <c r="B31" s="9">
        <v>103</v>
      </c>
      <c r="C31" s="9">
        <v>20</v>
      </c>
      <c r="D31" s="18">
        <v>9</v>
      </c>
      <c r="E31" s="3">
        <v>3</v>
      </c>
      <c r="F31" s="21">
        <f>SUM(B31:E31)</f>
        <v>135</v>
      </c>
      <c r="G31" s="15"/>
    </row>
    <row r="32" spans="1:7" x14ac:dyDescent="0.25">
      <c r="A32" s="6" t="s">
        <v>16</v>
      </c>
      <c r="B32" s="9">
        <v>17</v>
      </c>
      <c r="C32" s="9">
        <v>4</v>
      </c>
      <c r="D32" s="18">
        <v>0</v>
      </c>
      <c r="E32" s="3">
        <v>4</v>
      </c>
      <c r="F32" s="21">
        <f>SUM(B32:E32)</f>
        <v>25</v>
      </c>
      <c r="G32" s="15"/>
    </row>
    <row r="33" spans="1:9" x14ac:dyDescent="0.25">
      <c r="A33" s="6" t="s">
        <v>17</v>
      </c>
      <c r="B33" s="9">
        <v>3</v>
      </c>
      <c r="C33" s="9">
        <v>0</v>
      </c>
      <c r="D33" s="18">
        <v>0</v>
      </c>
      <c r="E33" s="3">
        <v>4</v>
      </c>
      <c r="F33" s="21">
        <f>SUM(B33:E33)</f>
        <v>7</v>
      </c>
      <c r="G33" s="15"/>
    </row>
    <row r="34" spans="1:9" x14ac:dyDescent="0.25">
      <c r="A34" s="8" t="s">
        <v>0</v>
      </c>
      <c r="B34" s="63">
        <f>SUM(B29:B33)</f>
        <v>180</v>
      </c>
      <c r="C34" s="63">
        <f>SUM(C29:C33)</f>
        <v>40</v>
      </c>
      <c r="D34" s="63">
        <f>SUM(D29:D33)</f>
        <v>40</v>
      </c>
      <c r="E34" s="63">
        <f>SUM(E29:E33)</f>
        <v>27</v>
      </c>
      <c r="F34" s="22">
        <f>SUM(F29:F33)</f>
        <v>287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0.11666666666666667</v>
      </c>
      <c r="C36" s="5">
        <f>C29/C34</f>
        <v>7.4999999999999997E-2</v>
      </c>
      <c r="D36" s="5">
        <f>D29/D34</f>
        <v>0.3</v>
      </c>
      <c r="E36" s="5">
        <f>E29/E34</f>
        <v>0.40740740740740738</v>
      </c>
    </row>
    <row r="37" spans="1:9" x14ac:dyDescent="0.25">
      <c r="A37" s="6" t="s">
        <v>14</v>
      </c>
      <c r="B37" s="5">
        <f>B30/B34</f>
        <v>0.2</v>
      </c>
      <c r="C37" s="5">
        <f>C30/C34</f>
        <v>0.32500000000000001</v>
      </c>
      <c r="D37" s="5">
        <f>D30/D34</f>
        <v>0.47499999999999998</v>
      </c>
      <c r="E37" s="5">
        <f>E30/E34</f>
        <v>0.18518518518518517</v>
      </c>
    </row>
    <row r="38" spans="1:9" x14ac:dyDescent="0.25">
      <c r="A38" s="6" t="s">
        <v>15</v>
      </c>
      <c r="B38" s="5">
        <f>B31/B34</f>
        <v>0.57222222222222219</v>
      </c>
      <c r="C38" s="5">
        <f>C31/C34</f>
        <v>0.5</v>
      </c>
      <c r="D38" s="5">
        <f>D31/D34</f>
        <v>0.22500000000000001</v>
      </c>
      <c r="E38" s="5">
        <f>E31/E34</f>
        <v>0.1111111111111111</v>
      </c>
    </row>
    <row r="39" spans="1:9" x14ac:dyDescent="0.25">
      <c r="A39" s="6" t="s">
        <v>16</v>
      </c>
      <c r="B39" s="5">
        <f>B32/B34</f>
        <v>9.4444444444444442E-2</v>
      </c>
      <c r="C39" s="5">
        <f>C32/C34</f>
        <v>0.1</v>
      </c>
      <c r="D39" s="5">
        <f>D32/D34</f>
        <v>0</v>
      </c>
      <c r="E39" s="5">
        <f>E32/E34</f>
        <v>0.14814814814814814</v>
      </c>
    </row>
    <row r="40" spans="1:9" x14ac:dyDescent="0.25">
      <c r="A40" s="6" t="s">
        <v>17</v>
      </c>
      <c r="B40" s="5">
        <f>B33/B34</f>
        <v>1.6666666666666666E-2</v>
      </c>
      <c r="C40" s="5">
        <f>C33/C34</f>
        <v>0</v>
      </c>
      <c r="D40" s="5">
        <f>D33/D34</f>
        <v>0</v>
      </c>
      <c r="E40" s="5">
        <f>E33/E34</f>
        <v>0.14814814814814814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52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45</v>
      </c>
      <c r="C52" s="21">
        <v>1</v>
      </c>
      <c r="D52" s="21">
        <v>0</v>
      </c>
      <c r="E52" s="21">
        <v>1</v>
      </c>
      <c r="F52" s="21">
        <f>SUM(B52:E52)</f>
        <v>47</v>
      </c>
    </row>
    <row r="53" spans="1:6" x14ac:dyDescent="0.25">
      <c r="A53" s="20" t="s">
        <v>14</v>
      </c>
      <c r="B53" s="21">
        <v>73</v>
      </c>
      <c r="C53" s="21">
        <v>0</v>
      </c>
      <c r="D53" s="21">
        <v>0</v>
      </c>
      <c r="E53" s="21">
        <v>0</v>
      </c>
      <c r="F53" s="21">
        <f>SUM(B53:E53)</f>
        <v>73</v>
      </c>
    </row>
    <row r="54" spans="1:6" x14ac:dyDescent="0.25">
      <c r="A54" s="20" t="s">
        <v>15</v>
      </c>
      <c r="B54" s="21">
        <v>135</v>
      </c>
      <c r="C54" s="21">
        <v>0</v>
      </c>
      <c r="D54" s="21">
        <v>0</v>
      </c>
      <c r="E54" s="21">
        <v>0</v>
      </c>
      <c r="F54" s="21">
        <f>SUM(B54:E54)</f>
        <v>135</v>
      </c>
    </row>
    <row r="55" spans="1:6" x14ac:dyDescent="0.25">
      <c r="A55" s="20" t="s">
        <v>16</v>
      </c>
      <c r="B55" s="21">
        <v>25</v>
      </c>
      <c r="C55" s="21">
        <v>0</v>
      </c>
      <c r="D55" s="21">
        <v>0</v>
      </c>
      <c r="E55" s="21">
        <v>0</v>
      </c>
      <c r="F55" s="21">
        <f>SUM(B55:E55)</f>
        <v>25</v>
      </c>
    </row>
    <row r="56" spans="1:6" x14ac:dyDescent="0.25">
      <c r="A56" s="20" t="s">
        <v>17</v>
      </c>
      <c r="B56" s="21">
        <v>7</v>
      </c>
      <c r="C56" s="21">
        <v>0</v>
      </c>
      <c r="D56" s="21">
        <v>0</v>
      </c>
      <c r="E56" s="21">
        <v>0</v>
      </c>
      <c r="F56" s="21">
        <f>SUM(B56:E56)</f>
        <v>7</v>
      </c>
    </row>
    <row r="57" spans="1:6" x14ac:dyDescent="0.25">
      <c r="A57" s="22" t="s">
        <v>0</v>
      </c>
      <c r="B57" s="63">
        <f>SUM(B52:B56)</f>
        <v>285</v>
      </c>
      <c r="C57" s="63">
        <f>SUM(C52:C56)</f>
        <v>1</v>
      </c>
      <c r="D57" s="63">
        <f>SUM(D52:D56)</f>
        <v>0</v>
      </c>
      <c r="E57" s="63">
        <f>SUM(E52:E56)</f>
        <v>1</v>
      </c>
      <c r="F57" s="22">
        <f>SUM(F52:F56)</f>
        <v>287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0.15789473684210525</v>
      </c>
      <c r="C59" s="24">
        <f>C52/C57</f>
        <v>1</v>
      </c>
      <c r="D59" s="24" t="e">
        <f>D52/D57</f>
        <v>#DIV/0!</v>
      </c>
      <c r="E59" s="24">
        <f>E52/E57</f>
        <v>1</v>
      </c>
      <c r="F59" s="19"/>
    </row>
    <row r="60" spans="1:6" x14ac:dyDescent="0.25">
      <c r="A60" s="20" t="s">
        <v>14</v>
      </c>
      <c r="B60" s="24">
        <f>B53/B57</f>
        <v>0.256140350877193</v>
      </c>
      <c r="C60" s="24">
        <f>C53/C57</f>
        <v>0</v>
      </c>
      <c r="D60" s="24" t="e">
        <f>D53/D57</f>
        <v>#DIV/0!</v>
      </c>
      <c r="E60" s="24">
        <f>E53/E57</f>
        <v>0</v>
      </c>
      <c r="F60" s="19"/>
    </row>
    <row r="61" spans="1:6" x14ac:dyDescent="0.25">
      <c r="A61" s="20" t="s">
        <v>15</v>
      </c>
      <c r="B61" s="24">
        <f>B54/B57</f>
        <v>0.47368421052631576</v>
      </c>
      <c r="C61" s="24">
        <f>C54/C57</f>
        <v>0</v>
      </c>
      <c r="D61" s="24" t="e">
        <f>D54/D57</f>
        <v>#DIV/0!</v>
      </c>
      <c r="E61" s="24">
        <f>E54/E57</f>
        <v>0</v>
      </c>
      <c r="F61" s="19"/>
    </row>
    <row r="62" spans="1:6" x14ac:dyDescent="0.25">
      <c r="A62" s="20" t="s">
        <v>16</v>
      </c>
      <c r="B62" s="24">
        <f>B55/B57</f>
        <v>8.771929824561403E-2</v>
      </c>
      <c r="C62" s="24">
        <f>C55/C57</f>
        <v>0</v>
      </c>
      <c r="D62" s="24" t="e">
        <f>D55/D57</f>
        <v>#DIV/0!</v>
      </c>
      <c r="E62" s="24">
        <f>E55/E57</f>
        <v>0</v>
      </c>
      <c r="F62" s="19"/>
    </row>
    <row r="63" spans="1:6" x14ac:dyDescent="0.25">
      <c r="A63" s="20" t="s">
        <v>17</v>
      </c>
      <c r="B63" s="24">
        <f>B56/B57</f>
        <v>2.456140350877193E-2</v>
      </c>
      <c r="C63" s="24">
        <f>C56/C57</f>
        <v>0</v>
      </c>
      <c r="D63" s="24" t="e">
        <f>D56/D57</f>
        <v>#DIV/0!</v>
      </c>
      <c r="E63" s="24">
        <f>E56/E57</f>
        <v>0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51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23</v>
      </c>
      <c r="C75" s="21">
        <v>20</v>
      </c>
      <c r="D75" s="21">
        <v>4</v>
      </c>
      <c r="E75" s="21">
        <v>0</v>
      </c>
      <c r="F75" s="21">
        <f>SUM(B75:E75)</f>
        <v>47</v>
      </c>
    </row>
    <row r="76" spans="1:6" x14ac:dyDescent="0.25">
      <c r="A76" s="20" t="s">
        <v>14</v>
      </c>
      <c r="B76" s="21">
        <v>18</v>
      </c>
      <c r="C76" s="21">
        <v>36</v>
      </c>
      <c r="D76" s="21">
        <v>18</v>
      </c>
      <c r="E76" s="21">
        <v>1</v>
      </c>
      <c r="F76" s="21">
        <f>SUM(B76:E76)</f>
        <v>73</v>
      </c>
    </row>
    <row r="77" spans="1:6" x14ac:dyDescent="0.25">
      <c r="A77" s="20" t="s">
        <v>15</v>
      </c>
      <c r="B77" s="21">
        <v>11</v>
      </c>
      <c r="C77" s="21">
        <v>64</v>
      </c>
      <c r="D77" s="21">
        <v>47</v>
      </c>
      <c r="E77" s="21">
        <v>13</v>
      </c>
      <c r="F77" s="21">
        <f>SUM(B77:E77)</f>
        <v>135</v>
      </c>
    </row>
    <row r="78" spans="1:6" x14ac:dyDescent="0.25">
      <c r="A78" s="20" t="s">
        <v>16</v>
      </c>
      <c r="B78" s="21">
        <v>1</v>
      </c>
      <c r="C78" s="21">
        <v>3</v>
      </c>
      <c r="D78" s="21">
        <v>10</v>
      </c>
      <c r="E78" s="21">
        <v>11</v>
      </c>
      <c r="F78" s="21">
        <f>SUM(B78:E78)</f>
        <v>25</v>
      </c>
    </row>
    <row r="79" spans="1:6" x14ac:dyDescent="0.25">
      <c r="A79" s="20" t="s">
        <v>17</v>
      </c>
      <c r="B79" s="21">
        <v>0</v>
      </c>
      <c r="C79" s="21">
        <v>0</v>
      </c>
      <c r="D79" s="21">
        <v>1</v>
      </c>
      <c r="E79" s="21">
        <v>6</v>
      </c>
      <c r="F79" s="21">
        <f>SUM(B79:E79)</f>
        <v>7</v>
      </c>
    </row>
    <row r="80" spans="1:6" x14ac:dyDescent="0.25">
      <c r="A80" s="26" t="s">
        <v>0</v>
      </c>
      <c r="B80" s="63">
        <f>SUM(B75:B79)</f>
        <v>53</v>
      </c>
      <c r="C80" s="63">
        <f>SUM(C75:C79)</f>
        <v>123</v>
      </c>
      <c r="D80" s="63">
        <f>SUM(D75:D79)</f>
        <v>80</v>
      </c>
      <c r="E80" s="63">
        <f>SUM(E75:E79)</f>
        <v>31</v>
      </c>
      <c r="F80" s="22">
        <f>SUM(F75:F79)</f>
        <v>287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0.43396226415094341</v>
      </c>
      <c r="C82" s="24">
        <f>C75/C80</f>
        <v>0.16260162601626016</v>
      </c>
      <c r="D82" s="24">
        <f>D75/D80</f>
        <v>0.05</v>
      </c>
      <c r="E82" s="24">
        <f>E75/E80</f>
        <v>0</v>
      </c>
      <c r="F82" s="19"/>
    </row>
    <row r="83" spans="1:6" x14ac:dyDescent="0.25">
      <c r="A83" s="20" t="s">
        <v>14</v>
      </c>
      <c r="B83" s="24">
        <f>B76/B80</f>
        <v>0.33962264150943394</v>
      </c>
      <c r="C83" s="24">
        <f>C76/C80</f>
        <v>0.29268292682926828</v>
      </c>
      <c r="D83" s="24">
        <f>D76/D80</f>
        <v>0.22500000000000001</v>
      </c>
      <c r="E83" s="24">
        <f>E76/E80</f>
        <v>3.2258064516129031E-2</v>
      </c>
      <c r="F83" s="19"/>
    </row>
    <row r="84" spans="1:6" x14ac:dyDescent="0.25">
      <c r="A84" s="20" t="s">
        <v>15</v>
      </c>
      <c r="B84" s="24">
        <f>B77/B80</f>
        <v>0.20754716981132076</v>
      </c>
      <c r="C84" s="24">
        <f>C77/C80</f>
        <v>0.52032520325203258</v>
      </c>
      <c r="D84" s="24">
        <f>D77/D80</f>
        <v>0.58750000000000002</v>
      </c>
      <c r="E84" s="24">
        <f>E77/E80</f>
        <v>0.41935483870967744</v>
      </c>
      <c r="F84" s="19"/>
    </row>
    <row r="85" spans="1:6" x14ac:dyDescent="0.25">
      <c r="A85" s="20" t="s">
        <v>16</v>
      </c>
      <c r="B85" s="24">
        <f>B78/B80</f>
        <v>1.8867924528301886E-2</v>
      </c>
      <c r="C85" s="24">
        <f>C78/C80</f>
        <v>2.4390243902439025E-2</v>
      </c>
      <c r="D85" s="24">
        <f>D78/D80</f>
        <v>0.125</v>
      </c>
      <c r="E85" s="24">
        <f>E78/E80</f>
        <v>0.35483870967741937</v>
      </c>
      <c r="F85" s="19"/>
    </row>
    <row r="86" spans="1:6" x14ac:dyDescent="0.25">
      <c r="A86" s="20" t="s">
        <v>17</v>
      </c>
      <c r="B86" s="24">
        <f>B79/B80</f>
        <v>0</v>
      </c>
      <c r="C86" s="24">
        <f>C79/C80</f>
        <v>0</v>
      </c>
      <c r="D86" s="24">
        <f>D79/D80</f>
        <v>1.2500000000000001E-2</v>
      </c>
      <c r="E86" s="24">
        <f>E79/E80</f>
        <v>0.19354838709677419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50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6</v>
      </c>
      <c r="C98" s="21">
        <v>10</v>
      </c>
      <c r="D98" s="21">
        <v>21</v>
      </c>
      <c r="E98" s="28">
        <v>10</v>
      </c>
      <c r="F98" s="21">
        <f>SUM(B98:E98)</f>
        <v>47</v>
      </c>
    </row>
    <row r="99" spans="1:6" x14ac:dyDescent="0.25">
      <c r="A99" s="20" t="s">
        <v>14</v>
      </c>
      <c r="B99" s="21">
        <v>16</v>
      </c>
      <c r="C99" s="21">
        <v>17</v>
      </c>
      <c r="D99" s="21">
        <v>20</v>
      </c>
      <c r="E99" s="28">
        <v>20</v>
      </c>
      <c r="F99" s="21">
        <f>SUM(B99:E99)</f>
        <v>73</v>
      </c>
    </row>
    <row r="100" spans="1:6" x14ac:dyDescent="0.25">
      <c r="A100" s="20" t="s">
        <v>15</v>
      </c>
      <c r="B100" s="21">
        <v>34</v>
      </c>
      <c r="C100" s="21">
        <v>64</v>
      </c>
      <c r="D100" s="21">
        <v>30</v>
      </c>
      <c r="E100" s="28">
        <v>7</v>
      </c>
      <c r="F100" s="21">
        <f>SUM(B100:E100)</f>
        <v>135</v>
      </c>
    </row>
    <row r="101" spans="1:6" x14ac:dyDescent="0.25">
      <c r="A101" s="20" t="s">
        <v>16</v>
      </c>
      <c r="B101" s="21">
        <v>10</v>
      </c>
      <c r="C101" s="21">
        <v>11</v>
      </c>
      <c r="D101" s="21">
        <v>3</v>
      </c>
      <c r="E101" s="28">
        <v>1</v>
      </c>
      <c r="F101" s="21">
        <f>SUM(B101:E101)</f>
        <v>25</v>
      </c>
    </row>
    <row r="102" spans="1:6" x14ac:dyDescent="0.25">
      <c r="A102" s="20" t="s">
        <v>17</v>
      </c>
      <c r="B102" s="21">
        <v>3</v>
      </c>
      <c r="C102" s="21">
        <v>3</v>
      </c>
      <c r="D102" s="21">
        <v>0</v>
      </c>
      <c r="E102" s="28">
        <v>1</v>
      </c>
      <c r="F102" s="21">
        <f>SUM(B102:E102)</f>
        <v>7</v>
      </c>
    </row>
    <row r="103" spans="1:6" x14ac:dyDescent="0.25">
      <c r="A103" s="26" t="s">
        <v>0</v>
      </c>
      <c r="B103" s="63">
        <f>SUM(B98:B102)</f>
        <v>69</v>
      </c>
      <c r="C103" s="63">
        <f>SUM(C98:C102)</f>
        <v>105</v>
      </c>
      <c r="D103" s="63">
        <f>SUM(D98:D102)</f>
        <v>74</v>
      </c>
      <c r="E103" s="63">
        <f>SUM(E98:E102)</f>
        <v>39</v>
      </c>
      <c r="F103" s="22">
        <f>SUM(F98:F102)</f>
        <v>287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8.6956521739130432E-2</v>
      </c>
      <c r="C105" s="24">
        <f>C98/C103</f>
        <v>9.5238095238095233E-2</v>
      </c>
      <c r="D105" s="24">
        <f>D98/D103</f>
        <v>0.28378378378378377</v>
      </c>
      <c r="E105" s="24">
        <f>E98/E103</f>
        <v>0.25641025641025639</v>
      </c>
      <c r="F105" s="19"/>
    </row>
    <row r="106" spans="1:6" x14ac:dyDescent="0.25">
      <c r="A106" s="20" t="s">
        <v>14</v>
      </c>
      <c r="B106" s="24">
        <f>B99/B103</f>
        <v>0.2318840579710145</v>
      </c>
      <c r="C106" s="24">
        <f>C99/C103</f>
        <v>0.16190476190476191</v>
      </c>
      <c r="D106" s="24">
        <f>D99/D103</f>
        <v>0.27027027027027029</v>
      </c>
      <c r="E106" s="24">
        <f>E99/E103</f>
        <v>0.51282051282051277</v>
      </c>
      <c r="F106" s="19"/>
    </row>
    <row r="107" spans="1:6" x14ac:dyDescent="0.25">
      <c r="A107" s="20" t="s">
        <v>15</v>
      </c>
      <c r="B107" s="24">
        <f>B100/B103</f>
        <v>0.49275362318840582</v>
      </c>
      <c r="C107" s="24">
        <f>C100/C103</f>
        <v>0.60952380952380958</v>
      </c>
      <c r="D107" s="24">
        <f>D100/D103</f>
        <v>0.40540540540540543</v>
      </c>
      <c r="E107" s="24">
        <f>E100/E103</f>
        <v>0.17948717948717949</v>
      </c>
      <c r="F107" s="19"/>
    </row>
    <row r="108" spans="1:6" x14ac:dyDescent="0.25">
      <c r="A108" s="20" t="s">
        <v>16</v>
      </c>
      <c r="B108" s="24">
        <f>B101/B103</f>
        <v>0.14492753623188406</v>
      </c>
      <c r="C108" s="24">
        <f>C101/C103</f>
        <v>0.10476190476190476</v>
      </c>
      <c r="D108" s="24">
        <f>D101/D103</f>
        <v>4.0540540540540543E-2</v>
      </c>
      <c r="E108" s="24">
        <f>E101/E103</f>
        <v>2.564102564102564E-2</v>
      </c>
      <c r="F108" s="19"/>
    </row>
    <row r="109" spans="1:6" x14ac:dyDescent="0.25">
      <c r="A109" s="20" t="s">
        <v>17</v>
      </c>
      <c r="B109" s="24">
        <f>B102/B103</f>
        <v>4.3478260869565216E-2</v>
      </c>
      <c r="C109" s="24">
        <f>C102/C103</f>
        <v>2.8571428571428571E-2</v>
      </c>
      <c r="D109" s="24">
        <f>D102/D103</f>
        <v>0</v>
      </c>
      <c r="E109" s="24">
        <f>E102/E103</f>
        <v>2.564102564102564E-2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2018-07-18T21:13:22Z</dcterms:modified>
</cp:coreProperties>
</file>